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pereira\Documents\institucionales\PLAN DE PARTICIPACIÓN CIUDADANA\Seguimiento 2018\"/>
    </mc:Choice>
  </mc:AlternateContent>
  <bookViews>
    <workbookView xWindow="0" yWindow="0" windowWidth="23040" windowHeight="8760" activeTab="1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Plan de Participación" sheetId="15" r:id="rId11"/>
    <sheet name="Control de Cambios" sheetId="21" r:id="rId12"/>
  </sheets>
  <definedNames>
    <definedName name="_xlnm._FilterDatabase" localSheetId="10" hidden="1">'Plan de Participación'!$A$8:$AC$156</definedName>
    <definedName name="_xlnm.Print_Area" localSheetId="10">'Plan de Participación'!$A$1:$AC$158</definedName>
    <definedName name="_xlnm.Print_Area" localSheetId="0">Portada!$A$1:$J$50</definedName>
    <definedName name="_xlnm.Print_Area" localSheetId="1">Presentación!$B$1:$F$24</definedName>
    <definedName name="_xlnm.Print_Titles" localSheetId="10">'Plan de Participación'!$1:$8</definedName>
    <definedName name="Z_174A2EF9_B040_4AC2_9A69_ACC64BAE66F9_.wvu.PrintArea" localSheetId="1" hidden="1">Presentación!$A$1:$G$8</definedName>
    <definedName name="Z_174A2EF9_B040_4AC2_9A69_ACC64BAE66F9_.wvu.Rows" localSheetId="0" hidden="1">Portada!$4:$4</definedName>
    <definedName name="Z_174A2EF9_B040_4AC2_9A69_ACC64BAE66F9_.wvu.Rows" localSheetId="1" hidden="1">Presentación!$4:$4</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1" i="15" l="1"/>
  <c r="U13" i="15" l="1"/>
  <c r="S13" i="15"/>
  <c r="U9" i="15"/>
  <c r="S9" i="15"/>
  <c r="Q18" i="14" l="1"/>
  <c r="Q17" i="14"/>
  <c r="Q16" i="14"/>
  <c r="M185" i="13"/>
  <c r="N185" i="13" s="1"/>
  <c r="F185" i="13"/>
  <c r="M184" i="13"/>
  <c r="F184" i="13"/>
  <c r="M167" i="13"/>
  <c r="N167" i="13" s="1"/>
  <c r="F167" i="13"/>
  <c r="M132" i="13"/>
  <c r="F132" i="13"/>
  <c r="N132" i="13" s="1"/>
  <c r="M74" i="13"/>
  <c r="F74" i="13"/>
  <c r="M73" i="13"/>
  <c r="F73" i="13"/>
  <c r="M72" i="13"/>
  <c r="F72" i="13"/>
  <c r="M98" i="13"/>
  <c r="F98" i="13"/>
  <c r="N98" i="13" s="1"/>
  <c r="M97" i="13"/>
  <c r="N97" i="13" s="1"/>
  <c r="F97" i="13"/>
  <c r="M75" i="13"/>
  <c r="F75" i="13"/>
  <c r="N75" i="13" s="1"/>
  <c r="M71" i="13"/>
  <c r="F71" i="13"/>
  <c r="N71" i="13" s="1"/>
  <c r="M70" i="13"/>
  <c r="F70" i="13"/>
  <c r="N70" i="13" s="1"/>
  <c r="M69" i="13"/>
  <c r="N69" i="13" s="1"/>
  <c r="F69" i="13"/>
  <c r="M68" i="13"/>
  <c r="F68" i="13"/>
  <c r="N68" i="13" s="1"/>
  <c r="M67" i="13"/>
  <c r="N67" i="13" s="1"/>
  <c r="F67" i="13"/>
  <c r="K186" i="13"/>
  <c r="I186" i="13"/>
  <c r="G186" i="13"/>
  <c r="E186" i="13"/>
  <c r="D186" i="13"/>
  <c r="C186" i="13"/>
  <c r="M183" i="13"/>
  <c r="F183" i="13"/>
  <c r="M182" i="13"/>
  <c r="F182" i="13"/>
  <c r="M181" i="13"/>
  <c r="F181" i="13"/>
  <c r="M180" i="13"/>
  <c r="F180" i="13"/>
  <c r="K168" i="13"/>
  <c r="I168" i="13"/>
  <c r="G168" i="13"/>
  <c r="E168" i="13"/>
  <c r="D168" i="13"/>
  <c r="C168" i="13"/>
  <c r="M166" i="13"/>
  <c r="F166" i="13"/>
  <c r="N166" i="13" s="1"/>
  <c r="M165" i="13"/>
  <c r="F165" i="13"/>
  <c r="M164" i="13"/>
  <c r="F164" i="13"/>
  <c r="M163" i="13"/>
  <c r="F163" i="13"/>
  <c r="M162" i="13"/>
  <c r="F162" i="13"/>
  <c r="N162" i="13" s="1"/>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N130" i="13" s="1"/>
  <c r="M129" i="13"/>
  <c r="F129" i="13"/>
  <c r="M128" i="13"/>
  <c r="F128" i="13"/>
  <c r="M127" i="13"/>
  <c r="F127" i="13"/>
  <c r="K115" i="13"/>
  <c r="I115" i="13"/>
  <c r="G115" i="13"/>
  <c r="E115" i="13"/>
  <c r="D115" i="13"/>
  <c r="C115" i="13"/>
  <c r="M114" i="13"/>
  <c r="F114" i="13"/>
  <c r="M113" i="13"/>
  <c r="F113" i="13"/>
  <c r="M112" i="13"/>
  <c r="F112" i="13"/>
  <c r="M111" i="13"/>
  <c r="F111" i="13"/>
  <c r="F115" i="13" s="1"/>
  <c r="C117" i="13" s="1"/>
  <c r="K99" i="13"/>
  <c r="I99" i="13"/>
  <c r="G99" i="13"/>
  <c r="E99" i="13"/>
  <c r="D99" i="13"/>
  <c r="C99" i="13"/>
  <c r="M96" i="13"/>
  <c r="F96" i="13"/>
  <c r="M95" i="13"/>
  <c r="F95" i="13"/>
  <c r="M94" i="13"/>
  <c r="F94" i="13"/>
  <c r="N94" i="13" s="1"/>
  <c r="M93" i="13"/>
  <c r="F93" i="13"/>
  <c r="M92" i="13"/>
  <c r="F92" i="13"/>
  <c r="M91" i="13"/>
  <c r="F91" i="13"/>
  <c r="M90" i="13"/>
  <c r="F90" i="13"/>
  <c r="K78" i="13"/>
  <c r="I78" i="13"/>
  <c r="G78" i="13"/>
  <c r="E78" i="13"/>
  <c r="D78" i="13"/>
  <c r="C78" i="13"/>
  <c r="M77" i="13"/>
  <c r="F77" i="13"/>
  <c r="M76" i="13"/>
  <c r="F76" i="13"/>
  <c r="M66" i="13"/>
  <c r="F66" i="13"/>
  <c r="M65" i="13"/>
  <c r="F65" i="13"/>
  <c r="N65" i="13" s="1"/>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N32" i="13" s="1"/>
  <c r="M31" i="13"/>
  <c r="F31" i="13"/>
  <c r="M30" i="13"/>
  <c r="F30" i="13"/>
  <c r="M29" i="13"/>
  <c r="F29" i="13"/>
  <c r="M28" i="13"/>
  <c r="F28" i="13"/>
  <c r="M27" i="13"/>
  <c r="F27" i="13"/>
  <c r="M26" i="13"/>
  <c r="F26" i="13"/>
  <c r="N26" i="13" s="1"/>
  <c r="N182" i="13"/>
  <c r="N45" i="13"/>
  <c r="K16" i="14"/>
  <c r="I16" i="14"/>
  <c r="G16" i="14"/>
  <c r="E16" i="14"/>
  <c r="D16" i="14"/>
  <c r="C16" i="14"/>
  <c r="M15" i="14"/>
  <c r="N15" i="14" s="1"/>
  <c r="F15" i="14"/>
  <c r="M14" i="14"/>
  <c r="F14" i="14"/>
  <c r="M13" i="14"/>
  <c r="F13" i="14"/>
  <c r="M12" i="14"/>
  <c r="F12" i="14"/>
  <c r="N12" i="14" s="1"/>
  <c r="M11" i="14"/>
  <c r="F11" i="14"/>
  <c r="M10" i="14"/>
  <c r="F10" i="14"/>
  <c r="N10" i="14" s="1"/>
  <c r="M8" i="14"/>
  <c r="F8" i="14"/>
  <c r="K14" i="13"/>
  <c r="I14" i="13"/>
  <c r="G14" i="13"/>
  <c r="E14" i="13"/>
  <c r="D14" i="13"/>
  <c r="C14" i="13"/>
  <c r="M13" i="13"/>
  <c r="F13" i="13"/>
  <c r="M12" i="13"/>
  <c r="F12" i="13"/>
  <c r="N12" i="13" s="1"/>
  <c r="M11" i="13"/>
  <c r="F11" i="13"/>
  <c r="M10" i="13"/>
  <c r="F10" i="13"/>
  <c r="N10" i="13" s="1"/>
  <c r="M9" i="13"/>
  <c r="F9" i="13"/>
  <c r="M8" i="13"/>
  <c r="F8" i="13"/>
  <c r="Q29" i="12"/>
  <c r="Q28" i="12"/>
  <c r="Q57" i="12"/>
  <c r="K57" i="12"/>
  <c r="I57" i="12"/>
  <c r="G57" i="12"/>
  <c r="E57" i="12"/>
  <c r="D57" i="12"/>
  <c r="C57" i="12"/>
  <c r="M56" i="12"/>
  <c r="F56" i="12"/>
  <c r="N56" i="12" s="1"/>
  <c r="M55" i="12"/>
  <c r="N55" i="12" s="1"/>
  <c r="F55" i="12"/>
  <c r="M54" i="12"/>
  <c r="F54" i="12"/>
  <c r="F57" i="12" s="1"/>
  <c r="C59" i="12" s="1"/>
  <c r="Q42" i="12"/>
  <c r="K42" i="12"/>
  <c r="I42" i="12"/>
  <c r="G42" i="12"/>
  <c r="E42" i="12"/>
  <c r="D42" i="12"/>
  <c r="C42" i="12"/>
  <c r="M41" i="12"/>
  <c r="M42" i="12" s="1"/>
  <c r="C45" i="12" s="1"/>
  <c r="F41" i="12"/>
  <c r="N41" i="12" s="1"/>
  <c r="M40" i="12"/>
  <c r="F40" i="12"/>
  <c r="K28" i="12"/>
  <c r="I28" i="12"/>
  <c r="G28" i="12"/>
  <c r="E28" i="12"/>
  <c r="D28" i="12"/>
  <c r="C28" i="12"/>
  <c r="M27" i="12"/>
  <c r="F27" i="12"/>
  <c r="M26" i="12"/>
  <c r="F26" i="12"/>
  <c r="M25" i="12"/>
  <c r="F25" i="12"/>
  <c r="M24" i="12"/>
  <c r="M28" i="12" s="1"/>
  <c r="C31" i="12" s="1"/>
  <c r="F24" i="12"/>
  <c r="N24" i="12" s="1"/>
  <c r="Q12" i="12"/>
  <c r="K12" i="12"/>
  <c r="I12" i="12"/>
  <c r="G12" i="12"/>
  <c r="E12" i="12"/>
  <c r="D12" i="12"/>
  <c r="C12" i="12"/>
  <c r="M11" i="12"/>
  <c r="N11" i="12" s="1"/>
  <c r="F11" i="12"/>
  <c r="M10" i="12"/>
  <c r="F10" i="12"/>
  <c r="M9" i="12"/>
  <c r="N9" i="12" s="1"/>
  <c r="F9" i="12"/>
  <c r="M8" i="12"/>
  <c r="F8" i="12"/>
  <c r="F12" i="12" s="1"/>
  <c r="C14" i="12" s="1"/>
  <c r="Q81" i="11"/>
  <c r="K81" i="11"/>
  <c r="I81" i="11"/>
  <c r="G81" i="11"/>
  <c r="E81" i="11"/>
  <c r="D81" i="11"/>
  <c r="C81" i="11"/>
  <c r="M80" i="11"/>
  <c r="F80" i="11"/>
  <c r="N80" i="11" s="1"/>
  <c r="M79" i="11"/>
  <c r="F79" i="11"/>
  <c r="N79" i="11" s="1"/>
  <c r="Q67" i="11"/>
  <c r="K67" i="11"/>
  <c r="I67" i="11"/>
  <c r="G67" i="11"/>
  <c r="E67" i="11"/>
  <c r="D67" i="11"/>
  <c r="C67" i="11"/>
  <c r="M66" i="11"/>
  <c r="F66" i="11"/>
  <c r="F67" i="11" s="1"/>
  <c r="C69" i="11" s="1"/>
  <c r="M65" i="11"/>
  <c r="F65" i="11"/>
  <c r="Q53" i="11"/>
  <c r="K53" i="11"/>
  <c r="I53" i="11"/>
  <c r="G53" i="11"/>
  <c r="E53" i="11"/>
  <c r="D53" i="11"/>
  <c r="C53" i="11"/>
  <c r="M52" i="11"/>
  <c r="F52" i="11"/>
  <c r="N52" i="11" s="1"/>
  <c r="M51" i="11"/>
  <c r="M53" i="11" s="1"/>
  <c r="C56" i="11" s="1"/>
  <c r="F51" i="11"/>
  <c r="Q39" i="11"/>
  <c r="K39" i="11"/>
  <c r="I39" i="11"/>
  <c r="G39" i="11"/>
  <c r="E39" i="11"/>
  <c r="D39" i="11"/>
  <c r="C39" i="11"/>
  <c r="M38" i="11"/>
  <c r="N38" i="11" s="1"/>
  <c r="F38" i="11"/>
  <c r="M37" i="11"/>
  <c r="F37" i="11"/>
  <c r="N37" i="11" s="1"/>
  <c r="M36" i="11"/>
  <c r="F36" i="11"/>
  <c r="Q24" i="11"/>
  <c r="K24" i="11"/>
  <c r="I24" i="11"/>
  <c r="G24" i="11"/>
  <c r="E24" i="11"/>
  <c r="D24" i="11"/>
  <c r="C24" i="11"/>
  <c r="M23" i="11"/>
  <c r="M24" i="11" s="1"/>
  <c r="C27" i="11" s="1"/>
  <c r="F23" i="11"/>
  <c r="N23" i="11" s="1"/>
  <c r="N24" i="11" s="1"/>
  <c r="N25" i="12"/>
  <c r="N26" i="12"/>
  <c r="Q11" i="11"/>
  <c r="K11" i="11"/>
  <c r="I11" i="11"/>
  <c r="G11" i="11"/>
  <c r="E11" i="11"/>
  <c r="D11" i="11"/>
  <c r="C11" i="11"/>
  <c r="M10" i="11"/>
  <c r="F10" i="11"/>
  <c r="M9" i="11"/>
  <c r="F9" i="11"/>
  <c r="N9" i="11" s="1"/>
  <c r="M8" i="11"/>
  <c r="F8" i="11"/>
  <c r="Q57" i="10"/>
  <c r="K57" i="10"/>
  <c r="I57" i="10"/>
  <c r="G57" i="10"/>
  <c r="E57" i="10"/>
  <c r="D57" i="10"/>
  <c r="C57" i="10"/>
  <c r="M56" i="10"/>
  <c r="F56" i="10"/>
  <c r="N56" i="10" s="1"/>
  <c r="M55" i="10"/>
  <c r="M57" i="10" s="1"/>
  <c r="C60" i="10" s="1"/>
  <c r="F55" i="10"/>
  <c r="M54" i="10"/>
  <c r="F54" i="10"/>
  <c r="Q42" i="10"/>
  <c r="K42" i="10"/>
  <c r="I42" i="10"/>
  <c r="G42" i="10"/>
  <c r="E42" i="10"/>
  <c r="D42" i="10"/>
  <c r="C42" i="10"/>
  <c r="M41" i="10"/>
  <c r="F41" i="10"/>
  <c r="N41" i="10" s="1"/>
  <c r="M40" i="10"/>
  <c r="F40" i="10"/>
  <c r="M39" i="10"/>
  <c r="F39" i="10"/>
  <c r="Q27" i="10"/>
  <c r="K27" i="10"/>
  <c r="I27" i="10"/>
  <c r="G27" i="10"/>
  <c r="E27" i="10"/>
  <c r="D27" i="10"/>
  <c r="C27" i="10"/>
  <c r="M26" i="10"/>
  <c r="F26" i="10"/>
  <c r="M25" i="10"/>
  <c r="F25" i="10"/>
  <c r="Q13" i="10"/>
  <c r="K13" i="10"/>
  <c r="I13" i="10"/>
  <c r="G13" i="10"/>
  <c r="E13" i="10"/>
  <c r="D13" i="10"/>
  <c r="C13" i="10"/>
  <c r="M12" i="10"/>
  <c r="F12" i="10"/>
  <c r="N12" i="10" s="1"/>
  <c r="M11" i="10"/>
  <c r="F11" i="10"/>
  <c r="M10" i="10"/>
  <c r="F10" i="10"/>
  <c r="M9" i="10"/>
  <c r="N9" i="10" s="1"/>
  <c r="F9" i="10"/>
  <c r="M8" i="10"/>
  <c r="F8" i="10"/>
  <c r="F13" i="10" s="1"/>
  <c r="C15" i="10" s="1"/>
  <c r="C61" i="9"/>
  <c r="N25" i="10"/>
  <c r="N54" i="10"/>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N42" i="9" s="1"/>
  <c r="M41" i="9"/>
  <c r="F41" i="9"/>
  <c r="Q29" i="9"/>
  <c r="K29" i="9"/>
  <c r="I29" i="9"/>
  <c r="G29" i="9"/>
  <c r="E29" i="9"/>
  <c r="D29" i="9"/>
  <c r="C29" i="9"/>
  <c r="M28" i="9"/>
  <c r="F28" i="9"/>
  <c r="N28" i="9" s="1"/>
  <c r="M27" i="9"/>
  <c r="F27" i="9"/>
  <c r="M26" i="9"/>
  <c r="F26" i="9"/>
  <c r="M25" i="9"/>
  <c r="F25" i="9"/>
  <c r="M24" i="9"/>
  <c r="F24" i="9"/>
  <c r="M23" i="9"/>
  <c r="F23" i="9"/>
  <c r="M22" i="9"/>
  <c r="F22" i="9"/>
  <c r="F29" i="9" s="1"/>
  <c r="C31" i="9" s="1"/>
  <c r="N26" i="9"/>
  <c r="Q10" i="9"/>
  <c r="K10" i="9"/>
  <c r="I10" i="9"/>
  <c r="G10" i="9"/>
  <c r="E10" i="9"/>
  <c r="D10" i="9"/>
  <c r="C10" i="9"/>
  <c r="M9" i="9"/>
  <c r="F9" i="9"/>
  <c r="M8" i="9"/>
  <c r="F8" i="9"/>
  <c r="N8" i="9" s="1"/>
  <c r="Q92" i="8"/>
  <c r="K92" i="8"/>
  <c r="I92" i="8"/>
  <c r="G92" i="8"/>
  <c r="E92" i="8"/>
  <c r="D92" i="8"/>
  <c r="C92" i="8"/>
  <c r="M91" i="8"/>
  <c r="M92" i="8" s="1"/>
  <c r="C95" i="8" s="1"/>
  <c r="F91" i="8"/>
  <c r="M90" i="8"/>
  <c r="F90" i="8"/>
  <c r="Q78" i="8"/>
  <c r="K78" i="8"/>
  <c r="I78" i="8"/>
  <c r="G78" i="8"/>
  <c r="E78" i="8"/>
  <c r="D78" i="8"/>
  <c r="C78" i="8"/>
  <c r="M77" i="8"/>
  <c r="F77" i="8"/>
  <c r="M76" i="8"/>
  <c r="F76" i="8"/>
  <c r="Q64" i="8"/>
  <c r="K64" i="8"/>
  <c r="I64" i="8"/>
  <c r="G64" i="8"/>
  <c r="E64" i="8"/>
  <c r="D64" i="8"/>
  <c r="C64" i="8"/>
  <c r="M61" i="8"/>
  <c r="F61" i="8"/>
  <c r="N61" i="8" s="1"/>
  <c r="M60" i="8"/>
  <c r="F60" i="8"/>
  <c r="M59" i="8"/>
  <c r="F59" i="8"/>
  <c r="N59" i="8" s="1"/>
  <c r="M58" i="8"/>
  <c r="M64" i="8" s="1"/>
  <c r="C67" i="8" s="1"/>
  <c r="F58" i="8"/>
  <c r="M57" i="8"/>
  <c r="F57" i="8"/>
  <c r="Q45" i="8"/>
  <c r="K45" i="8"/>
  <c r="I45" i="8"/>
  <c r="G45" i="8"/>
  <c r="E45" i="8"/>
  <c r="D45" i="8"/>
  <c r="C45" i="8"/>
  <c r="M44" i="8"/>
  <c r="F44" i="8"/>
  <c r="N44" i="8" s="1"/>
  <c r="M43" i="8"/>
  <c r="N43" i="8" s="1"/>
  <c r="F43" i="8"/>
  <c r="M42" i="8"/>
  <c r="F42" i="8"/>
  <c r="M41" i="8"/>
  <c r="N41" i="8" s="1"/>
  <c r="F41" i="8"/>
  <c r="Q29" i="8"/>
  <c r="K29" i="8"/>
  <c r="I29" i="8"/>
  <c r="G29" i="8"/>
  <c r="E29" i="8"/>
  <c r="D29" i="8"/>
  <c r="C29" i="8"/>
  <c r="M28" i="8"/>
  <c r="F28" i="8"/>
  <c r="N28" i="8" s="1"/>
  <c r="M27" i="8"/>
  <c r="F27" i="8"/>
  <c r="M26" i="8"/>
  <c r="F26" i="8"/>
  <c r="N26" i="8" s="1"/>
  <c r="M25" i="8"/>
  <c r="M29" i="8" s="1"/>
  <c r="C32" i="8" s="1"/>
  <c r="F25" i="8"/>
  <c r="M24" i="8"/>
  <c r="F24" i="8"/>
  <c r="N24" i="8" s="1"/>
  <c r="N90" i="8"/>
  <c r="N57" i="8"/>
  <c r="Q12" i="8"/>
  <c r="K12" i="8"/>
  <c r="I12" i="8"/>
  <c r="G12" i="8"/>
  <c r="E12" i="8"/>
  <c r="D12" i="8"/>
  <c r="C12" i="8"/>
  <c r="M11" i="8"/>
  <c r="F11" i="8"/>
  <c r="M10" i="8"/>
  <c r="F10" i="8"/>
  <c r="M9" i="8"/>
  <c r="F9" i="8"/>
  <c r="M8" i="8"/>
  <c r="F8" i="8"/>
  <c r="M82" i="7"/>
  <c r="F82" i="7"/>
  <c r="M81" i="7"/>
  <c r="N81" i="7" s="1"/>
  <c r="F81" i="7"/>
  <c r="Q85" i="7"/>
  <c r="K85" i="7"/>
  <c r="I85" i="7"/>
  <c r="G85" i="7"/>
  <c r="E85" i="7"/>
  <c r="D85" i="7"/>
  <c r="C85" i="7"/>
  <c r="M84" i="7"/>
  <c r="F84" i="7"/>
  <c r="M83" i="7"/>
  <c r="F83" i="7"/>
  <c r="N83" i="7" s="1"/>
  <c r="M80" i="7"/>
  <c r="F80" i="7"/>
  <c r="N80" i="7" s="1"/>
  <c r="M79" i="7"/>
  <c r="F79" i="7"/>
  <c r="M78" i="7"/>
  <c r="F78" i="7"/>
  <c r="M77" i="7"/>
  <c r="F77" i="7"/>
  <c r="N77" i="7" s="1"/>
  <c r="M76" i="7"/>
  <c r="F76" i="7"/>
  <c r="N76" i="7" s="1"/>
  <c r="M75" i="7"/>
  <c r="F75" i="7"/>
  <c r="N75" i="7" s="1"/>
  <c r="M74" i="7"/>
  <c r="F74" i="7"/>
  <c r="N74" i="7" s="1"/>
  <c r="M73" i="7"/>
  <c r="F73" i="7"/>
  <c r="N78" i="7"/>
  <c r="Q45" i="7"/>
  <c r="K45" i="7"/>
  <c r="I45" i="7"/>
  <c r="G45" i="7"/>
  <c r="E45" i="7"/>
  <c r="D45" i="7"/>
  <c r="C45" i="7"/>
  <c r="M44" i="7"/>
  <c r="F44" i="7"/>
  <c r="M43" i="7"/>
  <c r="F43" i="7"/>
  <c r="N43" i="7" s="1"/>
  <c r="M42" i="7"/>
  <c r="F42" i="7"/>
  <c r="M41" i="7"/>
  <c r="F41" i="7"/>
  <c r="F45" i="7" s="1"/>
  <c r="C47" i="7" s="1"/>
  <c r="F58" i="7"/>
  <c r="F59" i="7"/>
  <c r="F60" i="7"/>
  <c r="F57" i="7"/>
  <c r="F61" i="7" s="1"/>
  <c r="C63" i="7" s="1"/>
  <c r="Q61" i="7"/>
  <c r="K61" i="7"/>
  <c r="I61" i="7"/>
  <c r="G61" i="7"/>
  <c r="E61" i="7"/>
  <c r="D61" i="7"/>
  <c r="C61" i="7"/>
  <c r="M60" i="7"/>
  <c r="M59" i="7"/>
  <c r="N59" i="7"/>
  <c r="M58" i="7"/>
  <c r="M57" i="7"/>
  <c r="Q29" i="7"/>
  <c r="K29" i="7"/>
  <c r="I29" i="7"/>
  <c r="G29" i="7"/>
  <c r="E29" i="7"/>
  <c r="D29" i="7"/>
  <c r="C29" i="7"/>
  <c r="M28" i="7"/>
  <c r="N28" i="7" s="1"/>
  <c r="F28" i="7"/>
  <c r="M27" i="7"/>
  <c r="F27" i="7"/>
  <c r="N27" i="7" s="1"/>
  <c r="M26" i="7"/>
  <c r="N26" i="7" s="1"/>
  <c r="F10" i="7"/>
  <c r="M13" i="7"/>
  <c r="N13" i="7" s="1"/>
  <c r="F13" i="7"/>
  <c r="M12" i="7"/>
  <c r="N12" i="7" s="1"/>
  <c r="F12" i="7"/>
  <c r="M11" i="7"/>
  <c r="N11" i="7" s="1"/>
  <c r="F11" i="7"/>
  <c r="M10" i="7"/>
  <c r="N10" i="7" s="1"/>
  <c r="F8" i="7"/>
  <c r="F9" i="7"/>
  <c r="M9" i="7"/>
  <c r="N9" i="7" s="1"/>
  <c r="M8" i="7"/>
  <c r="Q8" i="7"/>
  <c r="Q14" i="7" s="1"/>
  <c r="K14" i="7"/>
  <c r="I14" i="7"/>
  <c r="G14" i="7"/>
  <c r="E14" i="7"/>
  <c r="D14" i="7"/>
  <c r="C14" i="7"/>
  <c r="N8" i="7"/>
  <c r="N28" i="13" l="1"/>
  <c r="N47" i="13"/>
  <c r="N64" i="13"/>
  <c r="N92" i="13"/>
  <c r="N113" i="13"/>
  <c r="N180" i="13"/>
  <c r="F14" i="7"/>
  <c r="C16" i="7" s="1"/>
  <c r="N79" i="7"/>
  <c r="N84" i="7"/>
  <c r="M12" i="8"/>
  <c r="C15" i="8" s="1"/>
  <c r="N27" i="12"/>
  <c r="N28" i="12" s="1"/>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N60" i="8"/>
  <c r="M78" i="8"/>
  <c r="C81" i="8" s="1"/>
  <c r="N91" i="8"/>
  <c r="M10" i="9"/>
  <c r="C13" i="9" s="1"/>
  <c r="N23" i="9"/>
  <c r="F78" i="9"/>
  <c r="C80" i="9" s="1"/>
  <c r="N75" i="9"/>
  <c r="F27" i="10"/>
  <c r="C29" i="10" s="1"/>
  <c r="M42" i="10"/>
  <c r="C45" i="10" s="1"/>
  <c r="N55" i="10"/>
  <c r="N57" i="10" s="1"/>
  <c r="F14" i="13"/>
  <c r="C16" i="13" s="1"/>
  <c r="N11" i="13"/>
  <c r="N13" i="13"/>
  <c r="N11" i="14"/>
  <c r="N13" i="14"/>
  <c r="N147" i="13"/>
  <c r="N149" i="13"/>
  <c r="N72" i="13"/>
  <c r="N74" i="13"/>
  <c r="N9" i="9"/>
  <c r="N10" i="9" s="1"/>
  <c r="N56" i="9"/>
  <c r="C68" i="8"/>
  <c r="N27" i="9"/>
  <c r="N58" i="9"/>
  <c r="M43" i="9"/>
  <c r="C46" i="9" s="1"/>
  <c r="F61" i="9"/>
  <c r="C63" i="9" s="1"/>
  <c r="N29" i="7"/>
  <c r="M61" i="7"/>
  <c r="C64" i="7" s="1"/>
  <c r="C65" i="7" s="1"/>
  <c r="N60" i="9"/>
  <c r="N73" i="9"/>
  <c r="N77" i="9"/>
  <c r="M29" i="7"/>
  <c r="C32" i="7" s="1"/>
  <c r="N42" i="7"/>
  <c r="N44" i="7"/>
  <c r="N76" i="8"/>
  <c r="N11" i="10"/>
  <c r="F11" i="11"/>
  <c r="C13" i="11" s="1"/>
  <c r="C15" i="11" s="1"/>
  <c r="N8" i="13"/>
  <c r="N146" i="13"/>
  <c r="N148" i="13"/>
  <c r="N41" i="7"/>
  <c r="N45" i="7" s="1"/>
  <c r="F92" i="8"/>
  <c r="C94" i="8" s="1"/>
  <c r="C96" i="8" s="1"/>
  <c r="N40" i="10"/>
  <c r="N10" i="11"/>
  <c r="F29" i="8"/>
  <c r="C31" i="8" s="1"/>
  <c r="C33" i="8" s="1"/>
  <c r="N92" i="8"/>
  <c r="N24" i="9"/>
  <c r="F43" i="9"/>
  <c r="C45" i="9" s="1"/>
  <c r="C47" i="9" s="1"/>
  <c r="N57" i="9"/>
  <c r="N59" i="9"/>
  <c r="N76" i="9"/>
  <c r="F57" i="10"/>
  <c r="C59" i="10" s="1"/>
  <c r="F24" i="11"/>
  <c r="C26" i="11" s="1"/>
  <c r="C28" i="11" s="1"/>
  <c r="N66" i="11"/>
  <c r="M81" i="11"/>
  <c r="C84" i="11" s="1"/>
  <c r="N10" i="12"/>
  <c r="N29" i="13"/>
  <c r="N31" i="13"/>
  <c r="N48" i="13"/>
  <c r="N76" i="13"/>
  <c r="M99" i="13"/>
  <c r="C102" i="13" s="1"/>
  <c r="C103" i="13" s="1"/>
  <c r="N93" i="13"/>
  <c r="N95" i="13"/>
  <c r="N112" i="13"/>
  <c r="N114" i="13"/>
  <c r="N129" i="13"/>
  <c r="N131" i="13"/>
  <c r="N165" i="13"/>
  <c r="M186" i="13"/>
  <c r="C189" i="13" s="1"/>
  <c r="N183" i="13"/>
  <c r="F168" i="13"/>
  <c r="C170" i="13" s="1"/>
  <c r="F29" i="7"/>
  <c r="C31" i="7" s="1"/>
  <c r="C33" i="7" s="1"/>
  <c r="M45" i="7"/>
  <c r="C48" i="7" s="1"/>
  <c r="C49" i="7" s="1"/>
  <c r="M45" i="8"/>
  <c r="C48" i="8" s="1"/>
  <c r="N27" i="8"/>
  <c r="N29" i="8" s="1"/>
  <c r="N58" i="8"/>
  <c r="N64" i="8" s="1"/>
  <c r="N10" i="10"/>
  <c r="F81" i="11"/>
  <c r="C83" i="11" s="1"/>
  <c r="F28" i="12"/>
  <c r="C30" i="12" s="1"/>
  <c r="C32" i="12" s="1"/>
  <c r="N81" i="11"/>
  <c r="N57" i="7"/>
  <c r="N60" i="7"/>
  <c r="N58" i="7"/>
  <c r="N73" i="7"/>
  <c r="N82" i="7"/>
  <c r="F12" i="8"/>
  <c r="C14" i="8" s="1"/>
  <c r="N11" i="8"/>
  <c r="F10" i="9"/>
  <c r="C12" i="9" s="1"/>
  <c r="C14" i="9" s="1"/>
  <c r="N25" i="9"/>
  <c r="M16" i="14"/>
  <c r="C19" i="14" s="1"/>
  <c r="N14" i="14"/>
  <c r="N14" i="7"/>
  <c r="M11" i="11"/>
  <c r="C14" i="11" s="1"/>
  <c r="N8" i="11"/>
  <c r="N51" i="11"/>
  <c r="N53" i="11" s="1"/>
  <c r="F53" i="11"/>
  <c r="C55" i="11" s="1"/>
  <c r="C57" i="11" s="1"/>
  <c r="M67" i="11"/>
  <c r="C70" i="11" s="1"/>
  <c r="C71" i="11" s="1"/>
  <c r="N65" i="11"/>
  <c r="F186" i="13"/>
  <c r="C188" i="13" s="1"/>
  <c r="N184" i="13"/>
  <c r="N27" i="13"/>
  <c r="M33" i="13"/>
  <c r="C36" i="13" s="1"/>
  <c r="M50" i="13"/>
  <c r="C53" i="13" s="1"/>
  <c r="C54" i="13" s="1"/>
  <c r="N46" i="13"/>
  <c r="M78" i="13"/>
  <c r="C81" i="13" s="1"/>
  <c r="N63" i="13"/>
  <c r="N127" i="13"/>
  <c r="N133" i="13" s="1"/>
  <c r="M133" i="13"/>
  <c r="C136" i="13" s="1"/>
  <c r="F150" i="13"/>
  <c r="C152" i="13" s="1"/>
  <c r="N145" i="13"/>
  <c r="N150" i="13" s="1"/>
  <c r="N163" i="13"/>
  <c r="M168" i="13"/>
  <c r="C171" i="13" s="1"/>
  <c r="N73" i="13"/>
  <c r="F78" i="13"/>
  <c r="C80" i="13" s="1"/>
  <c r="F85" i="7"/>
  <c r="C87" i="7" s="1"/>
  <c r="N9" i="8"/>
  <c r="M85" i="7"/>
  <c r="C88" i="7" s="1"/>
  <c r="N41" i="9"/>
  <c r="N43" i="9" s="1"/>
  <c r="F39" i="11"/>
  <c r="C41" i="11" s="1"/>
  <c r="N36" i="11"/>
  <c r="N39" i="11" s="1"/>
  <c r="N91" i="13"/>
  <c r="M14" i="7"/>
  <c r="C17" i="7" s="1"/>
  <c r="C18" i="7" s="1"/>
  <c r="C16" i="8"/>
  <c r="F45" i="8"/>
  <c r="C47" i="8" s="1"/>
  <c r="C49" i="8" s="1"/>
  <c r="N42" i="8"/>
  <c r="N45" i="8" s="1"/>
  <c r="N77" i="8"/>
  <c r="N78" i="8" s="1"/>
  <c r="F78" i="8"/>
  <c r="C80" i="8" s="1"/>
  <c r="C82" i="8" s="1"/>
  <c r="M29" i="9"/>
  <c r="C32" i="9" s="1"/>
  <c r="C33" i="9" s="1"/>
  <c r="N22" i="9"/>
  <c r="M61" i="9"/>
  <c r="C64" i="9" s="1"/>
  <c r="C65" i="9" s="1"/>
  <c r="N55" i="9"/>
  <c r="N74" i="9"/>
  <c r="N78" i="9" s="1"/>
  <c r="M78" i="9"/>
  <c r="C81" i="9" s="1"/>
  <c r="C61" i="10"/>
  <c r="M13" i="10"/>
  <c r="C16" i="10" s="1"/>
  <c r="C17" i="10" s="1"/>
  <c r="N8" i="10"/>
  <c r="M27" i="10"/>
  <c r="C30" i="10" s="1"/>
  <c r="C31" i="10" s="1"/>
  <c r="N26" i="10"/>
  <c r="N27" i="10" s="1"/>
  <c r="F42" i="10"/>
  <c r="C44" i="10" s="1"/>
  <c r="N39" i="10"/>
  <c r="N42" i="10" s="1"/>
  <c r="M39" i="11"/>
  <c r="C42" i="11" s="1"/>
  <c r="M12" i="12"/>
  <c r="C15" i="12" s="1"/>
  <c r="C16" i="12" s="1"/>
  <c r="N8" i="12"/>
  <c r="N40" i="12"/>
  <c r="N42" i="12" s="1"/>
  <c r="F42" i="12"/>
  <c r="C44" i="12" s="1"/>
  <c r="C46" i="12" s="1"/>
  <c r="N54" i="12"/>
  <c r="N57" i="12" s="1"/>
  <c r="M57" i="12"/>
  <c r="C60" i="12" s="1"/>
  <c r="C61" i="12" s="1"/>
  <c r="N9" i="13"/>
  <c r="M14" i="13"/>
  <c r="C17" i="13" s="1"/>
  <c r="C18" i="13" s="1"/>
  <c r="F16" i="14"/>
  <c r="C18" i="14" s="1"/>
  <c r="C20" i="14" s="1"/>
  <c r="N8" i="14"/>
  <c r="M115" i="13"/>
  <c r="C118" i="13" s="1"/>
  <c r="C119" i="13" s="1"/>
  <c r="N181" i="13"/>
  <c r="N186" i="13" s="1"/>
  <c r="C82" i="9" l="1"/>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sharedStrings.xml><?xml version="1.0" encoding="utf-8"?>
<sst xmlns="http://schemas.openxmlformats.org/spreadsheetml/2006/main" count="2293" uniqueCount="792">
  <si>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</si>
  <si>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</si>
  <si>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</si>
  <si>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</si>
  <si>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</si>
  <si>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</si>
  <si>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</si>
  <si>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</si>
  <si>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</si>
  <si>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</si>
  <si>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</si>
  <si>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</si>
  <si>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</si>
  <si>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</si>
  <si>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</si>
  <si>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</si>
  <si>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</si>
  <si>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</si>
  <si>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</si>
  <si>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</si>
  <si>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</si>
  <si>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</si>
  <si>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</si>
  <si>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</si>
  <si>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</si>
  <si>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</si>
  <si>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</si>
  <si>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</si>
  <si>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</si>
  <si>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</si>
  <si>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</si>
  <si>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</si>
  <si>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</si>
  <si>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</si>
  <si>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</si>
  <si>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</si>
  <si>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</si>
  <si>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</si>
  <si>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</si>
  <si>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</si>
  <si>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</si>
  <si>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</si>
  <si>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</si>
  <si>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</si>
  <si>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</si>
  <si>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</si>
  <si>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</si>
  <si>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</si>
  <si>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</si>
  <si>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</si>
  <si>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</si>
  <si>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</si>
  <si>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</si>
  <si>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</si>
  <si>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</si>
  <si>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</si>
  <si>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</si>
  <si>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</si>
  <si>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</si>
  <si>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</si>
  <si>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</si>
  <si>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</si>
  <si>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</si>
  <si>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</si>
  <si>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</si>
  <si>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</si>
  <si>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</si>
  <si>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</si>
  <si>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</si>
  <si>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</si>
  <si>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</si>
  <si>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</si>
  <si>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</si>
  <si>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</si>
  <si>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</si>
  <si>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</si>
  <si>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</si>
  <si>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</si>
  <si>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</si>
  <si>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</si>
  <si>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</si>
  <si>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</si>
  <si>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</si>
  <si>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</si>
  <si>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</si>
  <si>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</si>
  <si>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</si>
  <si>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</si>
  <si>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</si>
  <si>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</si>
  <si>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</si>
  <si>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</si>
  <si>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</si>
  <si>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</si>
  <si>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</si>
  <si>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</si>
  <si>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</si>
  <si>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</si>
  <si>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</si>
  <si>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</si>
  <si>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</si>
  <si>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</si>
  <si>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</si>
  <si>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</si>
  <si>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</si>
  <si>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</si>
  <si>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</si>
  <si>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</si>
  <si>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</si>
  <si>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</si>
  <si>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</si>
  <si>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</si>
  <si>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</si>
  <si>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</si>
  <si>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</si>
  <si>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</si>
  <si>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</si>
  <si>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</si>
  <si>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</si>
  <si>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</si>
  <si>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</si>
  <si>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</si>
  <si>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</si>
  <si>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</si>
  <si>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</si>
  <si>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</si>
  <si>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</si>
  <si>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</si>
  <si>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</si>
  <si>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</si>
  <si>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</si>
  <si>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</si>
  <si>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</si>
  <si>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</si>
  <si>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</si>
  <si>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</si>
  <si>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</si>
  <si>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</si>
  <si>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</si>
  <si>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</si>
  <si>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</si>
  <si>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</si>
  <si>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</si>
  <si>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</si>
  <si>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</si>
  <si>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</si>
  <si>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</si>
  <si>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</si>
  <si>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</si>
  <si>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</si>
  <si>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</si>
  <si>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</si>
  <si>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</si>
  <si>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</si>
  <si>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</si>
  <si>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</si>
  <si>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</si>
  <si>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</si>
  <si>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</si>
  <si>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</si>
  <si>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</si>
  <si>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</si>
  <si>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</si>
  <si>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</si>
  <si>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</si>
  <si>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</si>
  <si>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</si>
  <si>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</si>
  <si>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</si>
  <si>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</si>
  <si>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</si>
  <si>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</si>
  <si>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</si>
  <si>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</si>
  <si>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</si>
  <si>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</si>
  <si>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</si>
  <si>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</si>
  <si>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</si>
  <si>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</si>
  <si>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</si>
  <si>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</si>
  <si>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</si>
  <si>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</si>
  <si>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</si>
  <si>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</si>
  <si>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</si>
  <si>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</si>
  <si>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</si>
  <si>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</si>
  <si>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</si>
  <si>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</si>
  <si>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</si>
  <si>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</si>
  <si>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</si>
  <si>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</si>
  <si>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</si>
  <si>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</si>
  <si>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</si>
  <si>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</si>
  <si>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</si>
  <si>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</si>
  <si>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</si>
  <si>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</si>
  <si>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</si>
  <si>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</si>
  <si>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</si>
  <si>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</si>
  <si>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</si>
  <si>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</si>
  <si>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</si>
  <si>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</si>
  <si>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</si>
  <si>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</si>
  <si>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</si>
  <si>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</si>
  <si>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</si>
  <si>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</si>
  <si>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</si>
  <si>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</si>
  <si>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</si>
  <si>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</si>
  <si>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</si>
  <si>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</si>
  <si>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</si>
  <si>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</si>
  <si>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</si>
  <si>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</si>
  <si>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</si>
  <si>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</si>
  <si>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</si>
  <si>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</si>
  <si>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</si>
  <si>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</si>
  <si>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</si>
  <si>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</si>
  <si>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</si>
  <si>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</si>
  <si>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</si>
  <si>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</si>
  <si>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</si>
  <si>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</si>
  <si>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</si>
  <si>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</si>
  <si>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</si>
  <si>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</si>
  <si>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</si>
  <si>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</si>
  <si>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</si>
  <si>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</si>
  <si>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</si>
  <si>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</si>
  <si>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</si>
  <si>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</si>
  <si>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</si>
  <si>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</si>
  <si>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</si>
  <si>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</si>
  <si>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</si>
  <si>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</si>
  <si>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</si>
  <si>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</si>
  <si>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</si>
  <si>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</si>
  <si>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</si>
  <si>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</si>
  <si>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</si>
  <si>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</si>
  <si>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</si>
  <si>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</si>
  <si>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</si>
  <si>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</si>
  <si>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</si>
  <si>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</si>
  <si>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</si>
  <si>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</si>
  <si>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</si>
  <si>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</si>
  <si>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</si>
  <si>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</si>
  <si>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</si>
  <si>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</si>
  <si>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</si>
  <si>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</si>
  <si>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</si>
  <si>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</si>
  <si>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</si>
  <si>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</si>
  <si>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</si>
  <si>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</si>
  <si>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</si>
  <si>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</si>
  <si>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</si>
  <si>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</si>
  <si>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</si>
  <si>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</si>
  <si>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</si>
  <si>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</si>
  <si>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</si>
  <si>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</si>
  <si>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</si>
  <si>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</si>
  <si>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</si>
  <si>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</si>
  <si>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</si>
  <si>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</si>
  <si>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</si>
  <si>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</si>
  <si>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</si>
  <si>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</si>
  <si>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</si>
  <si>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</si>
  <si>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</si>
  <si>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</si>
  <si>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</si>
  <si>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</si>
  <si>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</si>
  <si>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</si>
  <si>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</si>
  <si>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</si>
  <si>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</si>
  <si>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</si>
  <si>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</si>
  <si>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</si>
  <si>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</si>
  <si>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</si>
  <si>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</si>
  <si>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</si>
  <si>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</si>
  <si>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</si>
  <si>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</si>
  <si>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</si>
  <si>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</si>
  <si>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</si>
  <si>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</si>
  <si>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</si>
  <si>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</si>
  <si>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</si>
  <si>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</si>
  <si>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</si>
  <si>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</si>
  <si>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</si>
  <si>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</si>
  <si>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</si>
  <si>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</si>
  <si>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</si>
  <si>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</si>
  <si>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</si>
  <si>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</si>
  <si>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Empresa</t>
  </si>
  <si>
    <t>Instancias de participación ciudadana involucradas
(Instancias de participación legalmente conformadas u otros espacios de participación)</t>
  </si>
  <si>
    <t>Meta / Resultado Esperado</t>
  </si>
  <si>
    <t>PLAN DE PARTICIPACIÓN CIUDADANA 2018</t>
  </si>
  <si>
    <t>OBJETIVO DEL PLAN DE PARTICIPACIÓN CIUDADANA</t>
  </si>
  <si>
    <t>ALCANCE</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</si>
  <si>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</si>
  <si>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</si>
  <si>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</si>
  <si>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</si>
  <si>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</si>
  <si>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</si>
  <si>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</si>
  <si>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Tipo de Actor del SNCTI
(Política + Guía Sectorial)</t>
  </si>
  <si>
    <t xml:space="preserve">Canal / Metodología de Participación
(cunsulta, mesas de trabajo, foros, chay, reuniones, etc) </t>
  </si>
  <si>
    <t>Fecha de Ejecución</t>
  </si>
  <si>
    <t>Resultados de la incidencia de la participación</t>
  </si>
  <si>
    <t>Presupuesto</t>
  </si>
  <si>
    <t>Total recursos invertidos</t>
  </si>
  <si>
    <t>Presupuesto ejecutado</t>
  </si>
  <si>
    <t>Evaluación y recomendaciones sobre la actividad</t>
  </si>
  <si>
    <t>Descripción de la fase</t>
  </si>
  <si>
    <t xml:space="preserve">Fase </t>
  </si>
  <si>
    <t>Evaluación</t>
  </si>
  <si>
    <t>Otros recursos ejecutados</t>
  </si>
  <si>
    <t>Total asistentes a espacio de capacitación</t>
  </si>
  <si>
    <t xml:space="preserve">Participantes esperados </t>
  </si>
  <si>
    <t>Total participantes</t>
  </si>
  <si>
    <t>Responsable</t>
  </si>
  <si>
    <t xml:space="preserve">Audiencia de Rendición de cuentas </t>
  </si>
  <si>
    <t>Ciudadano, Academia, Empresa, Estado, Proveedores, Funcionarios, Contratistas, Organizaciones No Gunernamentales</t>
  </si>
  <si>
    <t>Todos</t>
  </si>
  <si>
    <t>Tipo de Actor del SNCTI
(Política  de Actores + Guía Sectorial de CTeI)</t>
  </si>
  <si>
    <t>Tipo de espacio
(Virtual / Presencial /Semipresencial)</t>
  </si>
  <si>
    <t>Abril   - Mayo de 2018</t>
  </si>
  <si>
    <t>Virtual</t>
  </si>
  <si>
    <t>Página web
Redes Sociales</t>
  </si>
  <si>
    <t>Formulación</t>
  </si>
  <si>
    <t xml:space="preserve">
Equipo de Comunicaciones</t>
  </si>
  <si>
    <t>Enero de 2018</t>
  </si>
  <si>
    <t>Dirección General
Oficina Asesora de Planeación</t>
  </si>
  <si>
    <t>Audiencia Pública
Chat virtual
Streaming</t>
  </si>
  <si>
    <t>Publicación en página web del Plan de Acción Institucional 2018 (PAI) 
Publicación de banner en página principal con acceso directo a la consulta.</t>
  </si>
  <si>
    <t>Del 23 al 27 de Enero de 2018</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</si>
  <si>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</si>
  <si>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</si>
  <si>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</si>
  <si>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</si>
  <si>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</si>
  <si>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</si>
  <si>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</si>
  <si>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Durante la consulta se reciben 15 comentarios los cuales fueron analizados y gestionados al interior de la Entidad emitiendo la correspondiente respuesta a cada uno de los participantes</t>
  </si>
  <si>
    <t>Nro de Participantes</t>
  </si>
  <si>
    <t>Grupo de interés relacionado</t>
  </si>
  <si>
    <t>Ciudadano</t>
  </si>
  <si>
    <t>Academia</t>
  </si>
  <si>
    <t>Descripción</t>
  </si>
  <si>
    <t>2. Concertación preliminar de iniciativas y metas para la vigencia 2018 con Directores y Jefes de Oficina realizada en los meses de diciembre de 2017 y enero de 2018</t>
  </si>
  <si>
    <t>1. Actualización del Contexto Estratégico para la vigencia 2018, realizado en los meses de noviembre y diciembre de 2018.</t>
  </si>
  <si>
    <t xml:space="preserve">
</t>
  </si>
  <si>
    <t>SEGUIMIENTO AL PLAN DE PARTICIPACIÓN CIUDADANA 2018</t>
  </si>
  <si>
    <t>Detalle de Participantes</t>
  </si>
  <si>
    <t xml:space="preserve">Total </t>
  </si>
  <si>
    <t>SIGLAS</t>
  </si>
  <si>
    <t>SNCTI</t>
  </si>
  <si>
    <t>Sistema Nacional de Ciencia Tecnología e Innovación</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</si>
  <si>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</si>
  <si>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</si>
  <si>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</si>
  <si>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Publicación de video y/o piezas gráficas para promoción del evento con tutorial para participar de la sesión  de rendición de cuentas.
Publicación de informe de gestión 2017</t>
  </si>
  <si>
    <t>100% de la información para rendición de cuentas actualizada y disponible</t>
  </si>
  <si>
    <t>Los ciudadanos y actores del SNCTI pueden revisar la información relacionada con la Audiencia Pública  de Rendición de cuentas vigencia 2017 y registrar los temas de mayor interés, a fin de priorizarlos en la rendición de cuentas.
La ciudadanía puede remitir preguntas o consultas previas que serán resueltas durante la audiencia pública de rendición de cuentas</t>
  </si>
  <si>
    <t>Encuesta para priorización de temas a tratar en la audiencia en la audiencia pública de rendición de cuentas vigencia 2017</t>
  </si>
  <si>
    <t>Invitación para Audiencia Pública  de Rendición de cuentas  vigencia 2017</t>
  </si>
  <si>
    <t>Del 16  al 22 de Febrero de 2018</t>
  </si>
  <si>
    <t>Durante la consulta se reciben 2 comentarios los cuales fueron analizados y gestionados al interior de la Entidad emitiendo la correspondiente respuesta a cada uno de los participantes</t>
  </si>
  <si>
    <t xml:space="preserve">ACTI: </t>
  </si>
  <si>
    <t>Actividades de ciencia, tecnología e innovación</t>
  </si>
  <si>
    <t xml:space="preserve">CTeI: </t>
  </si>
  <si>
    <t>Ciencia Tecnología e Innovación</t>
  </si>
  <si>
    <t>Febrero de 2018</t>
  </si>
  <si>
    <t>Consulta ciudadana al Plan de Anticorrupción y de Atención al Ciudadano  2018 (PAAC)</t>
  </si>
  <si>
    <t>Publicación en página web del Plan de Anticorrupción y de Atención al Ciudadano  2018 (PAAC) 
Publicación en página web del Mapa de Riesgo de Corrupción  2018
Publicación de banner en página principal con acceso directo a la consulta.</t>
  </si>
  <si>
    <t>Los participantes en la consulta presentan sus observaciones y aportes al Plan de Anticorrupción y de Atención al Ciudadano  2018 (PAAC)  y Publicación en página web Mapa de Riesgo de Corrupción  2018</t>
  </si>
  <si>
    <t>100% de las consultas y aportes recibidos analizados y con respuesta
(Consultas analizadas y con respuesta / Total Consultas recibidas) x 100%</t>
  </si>
  <si>
    <t>2. Concertación preliminar del Plan de Anticorrupción y de Atención al Ciudadano  2018 (PAAC) y Mapa de Riesgos de Corrupción, de acuerdo a lineamientos del Modelo Integrado de Planeación y Gestión - MIPG en enero de 2018</t>
  </si>
  <si>
    <t>3. Aprobación del Comité de Dirección del 16 y 31 de Enero de 2018</t>
  </si>
  <si>
    <t>Los resultados de la Consulta ciudadana permiten evidenciar baja participación de la ciudadanía en estos espacios.
Las consultas atendidas corresponden más a solicitud de ampliación de información por tanto no se requiere modificar el PAAC inicialmente propuesto.</t>
  </si>
  <si>
    <t>Implementar mecanismos que permitan promover la participación de más ciudadanos en estos espacios.</t>
  </si>
  <si>
    <t>1. Concertación preliminar del contenido de la encuesta, revisado y aprobado
2. Cargue y enlace del formulario para la encuesta en la página web.</t>
  </si>
  <si>
    <t xml:space="preserve">Presencial 
Semipresencial
Virtual </t>
  </si>
  <si>
    <t>Los participantes a la audiencia presentan sus aportes, formulando preguntas y/o comentarios  sobre los resultados obtenidos en la vigencia 2017</t>
  </si>
  <si>
    <t>100% de las consultas y aportes recibidos analizados y con respuesta
(Consultas analizadas y con respuesta / Total Consultas recibidas) x 100%)</t>
  </si>
  <si>
    <t>1. Concertación preliminar de contenido del informe de gestión 2017.
2. Logística para el evento concertada, con roles y responsabilidades definidas.
3. Informe de gestión 2017 consolidado, revisado y publicado
4. Revisión preliminar de temas priorizados para la audiencia de rendición de cuentas vigencia 2017</t>
  </si>
  <si>
    <t xml:space="preserve"> Resultado frente a meta esperada
(Indicador)</t>
  </si>
  <si>
    <t>Otros recursos
(incluye la información que debe entregar para el ejercicio de participación)</t>
  </si>
  <si>
    <t>4. Plan de Acción Institucional 2018 (PAI), revisado y aprobado, en versión  de consulta.</t>
  </si>
  <si>
    <t>3. Aprobación del Comité de Gestión y Desempeño Institucional del 31 de Enero de 2018</t>
  </si>
  <si>
    <t>De acuerdo a seguimiento de la herramienta google analytics se registran las siguientes estadísticas:
Número de visitas al enlace del Plan de Anticorrupción y de Atención al Ciudadano  2018 : 16
Número de descargas del  Plan de Anticorrupción y de Atención al Ciudadano  2018  en consulta: 5
Número de descargas del  Mapa de Riesgo de Corrupción  2018 en consulta: 1</t>
  </si>
  <si>
    <t>4. Plan de Anticorrupción y de Atención al Ciudadano  2018 (PAAC)  y Mapa de Riesgo de Corrupción  2018, revisado y aprobado para consulta.</t>
  </si>
  <si>
    <t>1. Actualización del Contexto Estratégico para la vigencia 2018.
2. Concertación preliminar de iniciativas y metas para la vigencia 2018 con Directores y Jefes de Oficina.
3. Aprobación del Comité de Dirección.
4. Plan de Acción Institucional 2018 (PAI), revisado y aprobado.</t>
  </si>
  <si>
    <t>1. Actualización del Contexto Estratégico para la vigencia 2018.
2. Concertación preliminar del Plan de Anticorrupción y de Atención al Ciudadano  2018 (PAAC) y Mapa de Riesgos de Corrupción, de acuerdo a lineamientos del Modelo Integrado de Planeación y Gestión - MIPG.
3. Aprobación del Comité de Gestión y Desempeño Institucional.
4. Plan de Anticorrupción y de Atención al Ciudadano  2018 (PAAC)  y Mapa de Riesgo de Corrupción  2018.</t>
  </si>
  <si>
    <t>1. Concertación preliminar de contenido del informe de gestión 2017.
2. Logística para el evento concertada, con roles y responsabilidades definidas.
3. Informe de gestión 2017 consolidado, revisado y publicado.</t>
  </si>
  <si>
    <t>1. Actualización del Contexto Estratégico para la vigencia 2018, realizado en los meses de noviembre y diciembre de 2017.</t>
  </si>
  <si>
    <t>Equipo de Apoyo</t>
  </si>
  <si>
    <t>Equipo de apoyo a la estrategia de I+D+i para el sector productivo</t>
  </si>
  <si>
    <t>Febrero a Abril de 2018</t>
  </si>
  <si>
    <t>Empresa, Estado, Funcionarios, Contratistas</t>
  </si>
  <si>
    <t>Gremios (ANDI), SENA, BANCOLDEX, Funcionarios, Contratistas</t>
  </si>
  <si>
    <t>Mesas de trabajo</t>
  </si>
  <si>
    <t>Agosto de 2018</t>
  </si>
  <si>
    <t>Empresas</t>
  </si>
  <si>
    <t>Publicación previa del banco elegibles en pagina web</t>
  </si>
  <si>
    <t>Implementación</t>
  </si>
  <si>
    <t>Otros espacios de participación</t>
  </si>
  <si>
    <t>Los participantes en la consulta  presentan sus observaciones y/o solicitudes de ajuste al banco preliminar de elegibles</t>
  </si>
  <si>
    <t>100% de las consultas y  observaciones recibidos analizados y con respuesta
(Consultas analizadas y con respuesta / Total Consultas / observaciones recibidas) x 100%</t>
  </si>
  <si>
    <t>1. Elaboración y revisión preliminar del borrador preliminar de los TdR
2. Socialización del borrador preliminar de los TdR
2. Logística para las mesas de trabajo.</t>
  </si>
  <si>
    <t>Convenio Especial e Cooperación 593 y 186 de 2014 SENA- Colciencias
Convenio Especial e Cooperación 176 de 2018 Bancoldex- Colciencias</t>
  </si>
  <si>
    <t>Construcción de los Términos para Convocatorias e Invitaciones públicas del Programa Nacional de CTI en TIC</t>
  </si>
  <si>
    <t>Equipo de Comunicaciones</t>
  </si>
  <si>
    <t>Enero - Mayo 2018</t>
  </si>
  <si>
    <t>Ministerio de Tecnologías de la Información y las Comunicaciones - MINTIC y Ministerio de Educación Nacional - MEN</t>
  </si>
  <si>
    <t>Mesas de trabajo 
Reuniones</t>
  </si>
  <si>
    <t xml:space="preserve">Convocatorias e invitaciones previas realizadas similares a las que se pretenden construir.
Plan Nacional de CTI en TIC.
Documentos de Gina referentes a construcción de convocatorias o invitaciones públicas
</t>
  </si>
  <si>
    <t>Diagnóstico</t>
  </si>
  <si>
    <t>100%  de  los Términos de referencia de convocatoria o invitaciones públicas concertados
(Términos de referencia de convocatoria o invitaciones públicas concertados / Términos de referencia de convocatoria o invitaciones públicas requeridos) x100</t>
  </si>
  <si>
    <t>$0</t>
  </si>
  <si>
    <t>Ministerio de Tecnologías de la Información y las Comunicaciones - MINTIC o Ministerio de Educación Nacional - MEN, según sea el caso</t>
  </si>
  <si>
    <t>Generación de posibles soluciones a Retos indicados según convocatoria - Programa Nacional de CTI en TIC por medio de los convenios</t>
  </si>
  <si>
    <t>Julio - Diciembre 2018</t>
  </si>
  <si>
    <t>Ciudadano y Academia</t>
  </si>
  <si>
    <t>Investigadores 
 Jóvenes
Maestros
Estudiantes
Grupos de investigación</t>
  </si>
  <si>
    <t>Presencial
Semipresencial
Virtual</t>
  </si>
  <si>
    <t>Pagina Web determinada</t>
  </si>
  <si>
    <t>Convocatoria para presentar los retos en página web. 
Realización de una contextualización del problema.
Capacitaciones para posibles forma de solución al reto.</t>
  </si>
  <si>
    <t>Los actores indicados, presentarán posibles soluciones a los retos, luego de presentarles el problema y la contextualización con las capacitaciones.   Se realiza selección de soluciones luego de revisar la pertinencia de cada una de las soluciones presentadas.</t>
  </si>
  <si>
    <t>100% de soluciones a retos
(No. de soluciones financiadas/ No. de retos) X 100%</t>
  </si>
  <si>
    <t>1. Presentación de propuestas para generar posibles soluciones por parte de los actores
2. Revisión con el contexto del reto y evaluaciones de las posibles soluciones.</t>
  </si>
  <si>
    <t>Ministerio de Tecnologías de la Información y las Comunicaciones - MINTIC o Ministerio de Educación Nacional - MEN o Fedesoft, según sea el caso.</t>
  </si>
  <si>
    <t>Investigadores 
 Jóvenes
Maestros
Estudiantes</t>
  </si>
  <si>
    <t>G101PR01F27
V00
Fecha: 15-03-2018</t>
  </si>
  <si>
    <t>Permitir a los grupos de interés y actores del Sistema Nacional de Ciencia, Tecnología e Innovación (SNCTI), conocer los diferentes mecanismos de participación ciudadana que tiene establecidos la entidad, relacionando los diferentes espacios que Colciencias ha generado  para un efectivo diálogo de doble vía e interacción con sus grupos de interés en las fases de diagnóstico, formulación, implementación y evaluación de políticas, planes, programas, proyectos, servicios, avances y resultados.</t>
  </si>
  <si>
    <t>El presente plan contiene  las acciones de participación ciudadana planificadas por cada una de las direcciones técnicas y equipos de trabajo para la vigencia 2018, a fin de lograr la efectiva interacción con los grupos de interés identificados en la Caracterización (M401M01AN03).
El plan se complementa con lo establecido en la "Estrategia de Rendición de Cuentas y Participación Ciuadadana" G101M03.</t>
  </si>
  <si>
    <t>GRUPOS DE INTERES DE LA ENTIDAD</t>
  </si>
  <si>
    <t>E</t>
  </si>
  <si>
    <t>El Departamento Administrativo de Ciencia, tecnología e Innovación - Colciencias ha identificado los siguientes grupos de interés:</t>
  </si>
  <si>
    <r>
      <rPr>
        <b/>
        <sz val="11"/>
        <rFont val="Arial"/>
        <family val="2"/>
      </rPr>
      <t xml:space="preserve">CÓDIGO: </t>
    </r>
    <r>
      <rPr>
        <sz val="11"/>
        <rFont val="Arial"/>
        <family val="2"/>
      </rPr>
      <t xml:space="preserve"> G101PR01F27</t>
    </r>
  </si>
  <si>
    <r>
      <rPr>
        <b/>
        <sz val="11"/>
        <rFont val="Arial"/>
        <family val="2"/>
      </rPr>
      <t>VERSIÓN:</t>
    </r>
    <r>
      <rPr>
        <sz val="11"/>
        <rFont val="Arial"/>
        <family val="2"/>
      </rPr>
      <t xml:space="preserve"> 00</t>
    </r>
  </si>
  <si>
    <r>
      <rPr>
        <b/>
        <sz val="11"/>
        <rFont val="Arial"/>
        <family val="2"/>
      </rPr>
      <t>Fecha:</t>
    </r>
    <r>
      <rPr>
        <sz val="11"/>
        <rFont val="Arial"/>
        <family val="2"/>
      </rPr>
      <t xml:space="preserve"> 15-03-2018</t>
    </r>
  </si>
  <si>
    <t>CONTROL DE CAMBIOS AL PLAN DE PARTICIPACIÓN CIUDADANA 20XX</t>
  </si>
  <si>
    <t>FECHA</t>
  </si>
  <si>
    <t>CAMBIOS</t>
  </si>
  <si>
    <t>MEDIO DE APROBACIÓN</t>
  </si>
  <si>
    <t>VERSIÓN</t>
  </si>
  <si>
    <t>Ciudadano, Academia, Empresa, Estado, Funcionarios, Contratistas, Organizaciones No Gubernamentales</t>
  </si>
  <si>
    <t>Presencial</t>
  </si>
  <si>
    <t xml:space="preserve">Mesa de Trabajo </t>
  </si>
  <si>
    <t>1. Documentos de Política vigentes (Resolución 0036 del 20 de Enero de 2017)
2. Actos Administrativos de CODECTI</t>
  </si>
  <si>
    <t xml:space="preserve">Se hicieron comentarios y apoyo técnico a 7 proyectos de un total de 30 proyectos </t>
  </si>
  <si>
    <t>5 mesas de trabajo  quienes tenían programada la revisión de proyectos durante de un espacio de 2 horas durante jornada de 8:00 a 18:00 hrs. (25 proyectos por mesa por día)</t>
  </si>
  <si>
    <t xml:space="preserve">Los resultados de las mesas de trabajo permitieron aclarar dudas existentes desde el punto de visto técnico y procedimental a los diferentes grupos que presentan propuestas 
</t>
  </si>
  <si>
    <t xml:space="preserve">Fortalecer la participación técnica de las diferentes áreas vinculadas a las temáticas presentadas en los proyectos. </t>
  </si>
  <si>
    <t>NA</t>
  </si>
  <si>
    <t>Febrero-Abril 2018</t>
  </si>
  <si>
    <t>Ciudadano, Academia, Empresa, Estado, Proveedores, Funcionarios, Contratistas, Organizaciones No Gubernamentales</t>
  </si>
  <si>
    <t>Grupos y centros de investigación, desarrollo tecnológico e innovación de la ARC y aliados.</t>
  </si>
  <si>
    <t>1. Ejemplos de condiciones de invitaciones previas realizadas por el Programa
2. Conceptos jurídicos del funcionamiento del FFJC</t>
  </si>
  <si>
    <t>Convenio 877  de 2017</t>
  </si>
  <si>
    <t>En ejecución</t>
  </si>
  <si>
    <t>Se tiene el borrador de las condiciones adaptado a las necesidades de la ARC</t>
  </si>
  <si>
    <t>Estado</t>
  </si>
  <si>
    <t xml:space="preserve">Dirección de Ciencia y Tecnología de la ARC y su grupo  técnico. </t>
  </si>
  <si>
    <t>1. Ejemplos de condiciones de invitaciones previas realizadas por el Programa
2. Conceptos jurídicos del funcionamiento del FFJC</t>
  </si>
  <si>
    <t xml:space="preserve">Permitió concertar unas condiciones iniciales para la invitación. </t>
  </si>
  <si>
    <t xml:space="preserve">Estado, Funcionarios, Contratistas, </t>
  </si>
  <si>
    <t>Secretaría de Agricultura del Departamento de Antioquia</t>
  </si>
  <si>
    <t>Convenio 779 de 2017</t>
  </si>
  <si>
    <t>Términos de referencia validados para aprobación por Comité Técnico</t>
  </si>
  <si>
    <t>Secretaría de Agricultura del Departamento de Antioquia - Delegados al Comité Técnico del Convenio por parte de la Gobernación</t>
  </si>
  <si>
    <t>1. Proyecto y propuesta TdR aprobados por el OCAD</t>
  </si>
  <si>
    <t>Términos de referencia validados para aprobación por el Comité Técnico del Convenio</t>
  </si>
  <si>
    <t>Reunir al Comité Técnico a fin de presentar los  Términos de Referencia (TdR) para aprobación.</t>
  </si>
  <si>
    <t>Estado, Funcionarios, Contratistas.</t>
  </si>
  <si>
    <t>Reunión virtual para formalizar la primera sesión del Comité del convenio</t>
  </si>
  <si>
    <t>Delegados al Comité Técnico del Convenio por parte de la Gobernación</t>
  </si>
  <si>
    <t>1. Términos de referencia validados
2. Plan Operativo del convenio</t>
  </si>
  <si>
    <t>Términos de referencia aprobados para presentación a los Comités de Colciencias</t>
  </si>
  <si>
    <t>Presentar los términos para aprobación</t>
  </si>
  <si>
    <t>Secretaría TIC del Departamento de Nariño</t>
  </si>
  <si>
    <t>Establecer acuerdos mínimos sobre las temáticas, los grupos de interés y el cronograma de la convocatoria</t>
  </si>
  <si>
    <t>Convenio 787 de 2017</t>
  </si>
  <si>
    <t>Propuesta de Términos de Referencia</t>
  </si>
  <si>
    <t>Términos de referencia discutidos para validación por el Departamento</t>
  </si>
  <si>
    <t>Diciembre 2017- febrero 2018</t>
  </si>
  <si>
    <t>Centros y grupos de investigación, desarrollo tecnológico e innovación
Actores del Sistema Nacional de Ciencias, Tecnología e Innovación</t>
  </si>
  <si>
    <t>Revisar los últimos datos epidemiológicos del país con el fin de construir líneas temáticas que ayuden a resolver los principales problemas de salud que enfrenta la población colombiana</t>
  </si>
  <si>
    <t>líneas temáticas para la convocatoria 807 de 2018 del Programa Nacional de CTeI en Salud</t>
  </si>
  <si>
    <t>Viceministerio de Salud y Prestación de Servicios</t>
  </si>
  <si>
    <t>Se concertaron la líneas temáticas de la convocatoria 807-2018</t>
  </si>
  <si>
    <t>Septiembre de 2018</t>
  </si>
  <si>
    <t>Página web
Línea Gratuita Nacional
Redes Sociales</t>
  </si>
  <si>
    <t>Publicación en Página Web de Banco de Elegibles para la Convocatorias:  'Formación de capital humano de alto nivel para las regiones-Guajira</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</si>
  <si>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</si>
  <si>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Instancias de participación legalmente conformadas
Otros espacios de participación</t>
  </si>
  <si>
    <t>1. Banco preliminar de potenciales beneficiarios elegibles - Firmado
2. Banco preliminar de potenciales beneficiarios elegibles - Versión consulta</t>
  </si>
  <si>
    <t xml:space="preserve">Gobernación del Departamento de Guajira y el Departamento Administrativo de Ciencia, Tecnología e Innovación – COLCIENCIAS
</t>
  </si>
  <si>
    <t>Publicación en Página Web de Banco de Elegibles para la  Convocatorias:  'Formación de capital humano de alto nivel para las regiones-Antioquia</t>
  </si>
  <si>
    <t>Junio de 2018</t>
  </si>
  <si>
    <t xml:space="preserve">Centros e institutos de investigación 
Centros de desarrollo tecnológico  
Empresas (industriales, agroindustriales, agropecuarias,
comerciales o de servicios.)
</t>
  </si>
  <si>
    <t>1. Banco preliminar de potenciales beneficiarios elegibles - Firmado
2. Banco preliminar de potenciales beneficiarios elegibles - Versión consulta</t>
  </si>
  <si>
    <t>Convenio 776 de 2017</t>
  </si>
  <si>
    <t>Julio de 2018</t>
  </si>
  <si>
    <t xml:space="preserve">Centros e institutos de investigación 
Centros de desarrollo tecnológico  
</t>
  </si>
  <si>
    <t>Publicación en Página Web de Banco de Elegibles para la Financiación de Proyectos de  investigación aplicada en educación virtual por medio de Convocatoria Regional de Investigación con la Gobernación de Antioquia</t>
  </si>
  <si>
    <t>Convenio 789 de 2017</t>
  </si>
  <si>
    <t>Octubre  de 2018</t>
  </si>
  <si>
    <t>Publicación en Página Web de Banco de Elegibles para la Convocatoria para proyectos de ciencia, tecnología e Innovación y su contribución a los retos de País 2018</t>
  </si>
  <si>
    <t xml:space="preserve">Publicación en Página Web de Banco de Elegibles para la Convocatoria para Proyectos de Ciencia, tecnología e innovación en Salud 2018  </t>
  </si>
  <si>
    <t xml:space="preserve">Investigadores 
 Jóvenes
Maestros
Estudiantes
Universidades
Centros e institutos de investigación 
Centros de desarrollo tecnológico  
</t>
  </si>
  <si>
    <t xml:space="preserve">Publicación en Página Web de Banco de Elegibles para  el Programa de estancias postdoctorales para beneficiarios de formación Colciencias en entidades del SNCTeI
 </t>
  </si>
  <si>
    <t>Consulta y concertación de condiciones  con  Entes Territoriales para la construcción metodológica y orientación del enfoque de presentación de Proyectos para Departamentos del Pacífico (Chocó, Valle, Cauca y Nariño)</t>
  </si>
  <si>
    <t xml:space="preserve">Consulta y concertación de condiciones con un comité técnico de la Armada Nacional (ARC) para definir las condiciones de la invitación y reunión final con el Comité Conjunto de Administración del Convenio 877 de 2017 para aprobación final de las condiciones. </t>
  </si>
  <si>
    <t>Mesa de trabajo para definir las condiciones técnicas de la invitación a presentar propuestas para  la ejecución de proyectos de I+D+i orientadas al fortalecimiento del Portafolio de I+D+i de la Armada Nacional ARC</t>
  </si>
  <si>
    <t>Consulta y concertación de condiciones  con el equipo técnico de la Secretaría de Agricultura del Departamento de Antioquia, para estructurar los Términos de Referencia (TdR)</t>
  </si>
  <si>
    <t>Reuniones virtuales con el equipo técnico de la Secretaría de Agricultura del Departamento de Antioquia, para estructurar los Términos de Referencia (TdR)</t>
  </si>
  <si>
    <t xml:space="preserve">Consulta y concertación de condiciones Convenio 779/2017 </t>
  </si>
  <si>
    <t>Primera sesión del Comité Técnico del Convenio 779/2017,  para consulta y concertación de condiciones de:
1. Términos de referencia
2. Plan Operativo del convenio</t>
  </si>
  <si>
    <t>1.  Propuesta términos de referencia, consolidados y revisados.
2. Propuesta Plan Operativo del convenio</t>
  </si>
  <si>
    <t>Términos de referencia concertados para aprobación por Colciencias u  y Plan Operativo del Convenio aprobado</t>
  </si>
  <si>
    <t>Consulta y concertación de condiciones con el equipo técnico de la Gobernación de Nariño, para estructurar los Términos de Referencia (TdR)</t>
  </si>
  <si>
    <t>Consulta y concertación de condiciones con el Ministerio de Salud y Protección Social para definir las líneas temáticas de la convocatoria</t>
  </si>
  <si>
    <t>1. Propuesta de líneas temáticas 
2. Perfil Epidemiológico actualizado</t>
  </si>
  <si>
    <t>Consulta a  banco preliminar de elegibles de Convocatorias:  'Formación de capital humano de alto nivel para las regiones-Guajira</t>
  </si>
  <si>
    <t>Consulta a  banco preliminar de elegibles de Convocatorias:  'Formación de capital humano de alto nivel para las regiones-Antioquia</t>
  </si>
  <si>
    <t>Consulta a banco preliminar de elegibles de Financiación de Proyectos de  investigación aplicada en educación virtual por medio de Convocatoria Regional de Investigación con la Gobernación de Antioquia</t>
  </si>
  <si>
    <t>Consulta a banco preliminar de elegibles de Convocatoria para proyectos de ciencia, tecnología e Innovación y su contribución a los retos de País 2018</t>
  </si>
  <si>
    <t xml:space="preserve">Consulta a banco preliminar de elegibles de Convocatoria para Proyectos de Ciencia, tecnología e innovación en Salud 2018  </t>
  </si>
  <si>
    <t xml:space="preserve">Consulta a banco preliminar de elegibles del Programa de estancias postdoctorales para beneficiarios de formación Colciencias en entidades del SNCTeI
 </t>
  </si>
  <si>
    <t>Dirección General
Oficina de Internacionalización</t>
  </si>
  <si>
    <t>Agosto - Octubre de 2018</t>
  </si>
  <si>
    <t>Investigadores, maestros, estudiantes, centros de desarrollo tecnológico, grupos de investigación, unidades empresariales, centros de investigación, centros de innovación y productividad, centros de ciencia, entidades de control. ONG's</t>
  </si>
  <si>
    <t>Página WEB</t>
  </si>
  <si>
    <t>100% De las solicitudes de aclaración sean contestadas según lo definido en el cronograma de la convocatoria.
(Consultas analizadas y con respuesta / Total Consultas recibidas) x 100%)</t>
  </si>
  <si>
    <t>1) “Acuerdo Complementario de Cooperación Técnica y Científica entre Francia y Colombia” llamado ECOS-Nord el cual promueve la colaboración técnica y científica entre los dos Gobiernos.
2) “Acuerdo de Cooperación para el Desarrollo del Programa de Intercambio entre Pares Científico-Académicos en el Marco de Proyectos Conjuntos encaminado a fortalecer los lazos de cooperación entre los dos países, entre Colciencias y el Servicio Alemán de Intercambio Académico-DAAD", suscrito el 14 de marzo de 2007.
3) Programa de Intercambio de Investigadores Colombia-Alemania con el Ministerio Federal Alemán de Educación e Investigación (BMBF por sus siglas en alemán), formalizado mediante la “Declaración Conjunta sobre la cooperación colombo-alemana en materia de ciencia e investigación entre el BMBF y COLCIENCIAS” del 2 de noviembre de 2012.</t>
  </si>
  <si>
    <t>Dirección General
Oficina de Internacionalización
Dirección de Fomento a la Investigación - Programa de Ciencias Sociales, Humanas y Educación</t>
  </si>
  <si>
    <t>Academia, Organizaciones Estatales Internacionales, Estado</t>
  </si>
  <si>
    <t xml:space="preserve">Presencial </t>
  </si>
  <si>
    <t xml:space="preserve">Panel de discusión </t>
  </si>
  <si>
    <t>Discusión en 3 paneles: 
Panel 1: ¿Cuál es la situación actual de las mujeres en la investigación científica en América Latina?
Panel 2: Cerrando las brechas. Casos exitosos en el fomento en la participación de las mujeres en la investigación.
Panel 3: Propuestas de acciones, mecanismos, instrumentos y políticas públicas para fomentar la participación de la mujer en la investigación científica.</t>
  </si>
  <si>
    <t>Mediante una metodología de presentaciones magistrales y paneles sobre distintos aspectos relacionados con la situación de la participación de la mujer en la investigación en América Latina, se generará un espacio de intercambio de conocimientos y experiencias, de discusión y aprendizaje, sobre el tema entre expertas en género de distintos países de América Latina y organizaciones internacionales y representantes de universidades, centros de investigación y organismos de CyT de América Latina, durante 2 días, con miras a generar recomendaciones de política pública.</t>
  </si>
  <si>
    <t>El 100% de las intervenciones serán tenidas en cuenta para el desarrollo del documento de recomendaciones de política pública para fortalecer la participación de la mujer en la investigación.</t>
  </si>
  <si>
    <t>US 100.000</t>
  </si>
  <si>
    <t>1. Documentos preparatorios para el taller: agenda, invitaciones, documentos de análisis, estudios.</t>
  </si>
  <si>
    <t>1. Términos de referencia de la convocatoria de Movilidad Académica con Europa - 806-2018.
2. Formulario -  SIGP
3. Banco preliminar publicado</t>
  </si>
  <si>
    <t>Abril de 2018</t>
  </si>
  <si>
    <t>Incubadoras de Base Tecnológica y Oficinas de Transferencia de Resultados de Investigación</t>
  </si>
  <si>
    <t xml:space="preserve">Presencial 
Virtual </t>
  </si>
  <si>
    <t>Mesas de trabajo
Invitación</t>
  </si>
  <si>
    <t>100% de las consultas y  observaciones recibidas analizados y con respuesta para la construcción de la guía.
(Consultas analizadas y con respuesta / Total Consultas / observaciones recibidas) x 100%</t>
  </si>
  <si>
    <t>Consulta de banco preliminar de elegibles  de la Convocatoria para la selección de beneficiarios de la Estrategia nacional de fomento a la protección de invenciones</t>
  </si>
  <si>
    <t xml:space="preserve">Equipo de apoyo a la estrategia de Propiedad Intelectual </t>
  </si>
  <si>
    <t>Febrero a junio de 2018</t>
  </si>
  <si>
    <t>Inventores independientes, empresas, IES, Centros (todas sus modalidades y reconocidos por Colciencias) y otros</t>
  </si>
  <si>
    <t xml:space="preserve">Formulación  y/o concertación de los TDR para la convocatoria para apoyar la internacionalización de patentes colombianas vía PCT </t>
  </si>
  <si>
    <t>Estado, Funcionarios, Contratistas</t>
  </si>
  <si>
    <t>Los participantes en la etapa de consulta para la construcción de los términos de referencia presentan sus aportes y observaciones a los TDR para las convocatoria para apoyar la internacionalización de patentes colombianas vía PCT</t>
  </si>
  <si>
    <t>Documento de términos de referencia para la convocatoria para apoyar la internacionalización de patentes colombianas vía PCT revisado y concertado</t>
  </si>
  <si>
    <t>Convenio de Aportes Nº847 de 2017</t>
  </si>
  <si>
    <t xml:space="preserve">Consulta de banco preliminar de elegibles  de la convocatoria para apoyar la internacionalización de patentes colombianas vía PCT </t>
  </si>
  <si>
    <t>Secretaria Técnica del Consejo Nacional de Beneficios Tributarios</t>
  </si>
  <si>
    <t>Secretaria Técnica del Consejo Nacional de Beneficios Tributarios
Equipo de  apoyo a la estrategia de Beneficios Tributarios</t>
  </si>
  <si>
    <t xml:space="preserve">Último trimestre de 2018 </t>
  </si>
  <si>
    <t xml:space="preserve">Empresarios
Estado
Academia
Funcionarios, Contratistas
</t>
  </si>
  <si>
    <t>Empresas
Estado ( DIAN-MINCIT-MINHACIENDA-MINTIC-DNP)
Academia, Funcionarios, Contratistas</t>
  </si>
  <si>
    <t>presencial</t>
  </si>
  <si>
    <t xml:space="preserve">Mesas de Trabajo </t>
  </si>
  <si>
    <t>Los participantes en la  mesa técnica  presentan sus observaciones y/o solicitudes de ajuste al valor  del cupo de 2019</t>
  </si>
  <si>
    <t xml:space="preserve">Acuerdo de cupo de 2019 concertado y aprobado </t>
  </si>
  <si>
    <t xml:space="preserve">1, Logística para  las mesas de trabajo (CNBT) . 
2. Concertación de acuerdo a la proyección estimada  del cupo 2019.
2. Aprobación del cupo  2019.
3, Publicación del  acuerdo  para el cupo del 2019 en página web. link de Beneficios Tributarios ( normas que aplican)
</t>
  </si>
  <si>
    <t>ESTADO</t>
  </si>
  <si>
    <t>Enero - Mayo de 2018</t>
  </si>
  <si>
    <t>Los asistentes a este espacio son las misma personas que construyen los términos.</t>
  </si>
  <si>
    <t>La documentación preliminar para  las mesas de trabajo de los términos de las convocatorias e invitaciones previamente indicadas se consolidaron y entregaron en el mes de marzo de 2018.</t>
  </si>
  <si>
    <t>La participación  en estos elementos de construcción conjunta asegura el impacto de las convocatorias y las invitaciones de forma positiva en el país, teniendo en cuenta todos los actores pertinentes al sistema, aportan en la construcción de lineamientos claros, con requisitos específicos que evidencian la transparencia y confiabilidad del proceso.</t>
  </si>
  <si>
    <t>Contratistas</t>
  </si>
  <si>
    <t>Funcionarios</t>
  </si>
  <si>
    <t>El equipo revisa las tareas pendientes y/o compromisos, previo a la ejecución de las mesas de trabajo.</t>
  </si>
  <si>
    <t>Se verifica la disponibilidad de los siguientes documentos en GINA:
- Procedimiento de convocatoria M301PR01.
- Procedimiento de invitación a presentar propuesta M301PR07.</t>
  </si>
  <si>
    <t xml:space="preserve">
Equipo de Comunicaciones
Equipo de Centro de Contacto</t>
  </si>
  <si>
    <t>Febrero - Marzo 2018</t>
  </si>
  <si>
    <t>Presencial 
Semipresencial
Virtual 
Telefónico</t>
  </si>
  <si>
    <t>Página Web Colciencias
Correo del centro de contacto
Línea de Contacto
Oficina de Centro de Contacto</t>
  </si>
  <si>
    <t>Publicación en Página Web de Banco de Elegibles para la convocatoria</t>
  </si>
  <si>
    <t xml:space="preserve">Los ciudadanos y actores del SNCTI pueden revisar el  banco preliminar de elegibles para la convocatoria y solicitar, si lo requiere, aclaración del mismo. 
Las aclaraciones solicitadas podrán generar modificaciones en el banco definitivo de elegibles y posibles financiables
</t>
  </si>
  <si>
    <t>1. Comentarios de registro respecto a requisitos mínimos.
2. Evaluaciones realizadas referentes a las consultas por propuesta.</t>
  </si>
  <si>
    <t>Ministerio de Tecnologías de la Información y las Comunicaciones - MINTIC</t>
  </si>
  <si>
    <t>Se recibieron solicitudes de aclaraciones respecto al banco de elegibles de la convocatoria 797-2017 primer corte y se generaron respuesta a todas las consultas, falta el segundo corte de dicho banco.</t>
  </si>
  <si>
    <t>Se recibieron 90 solicitudes de aclaraciones respecto al banco de elegibles de la convocatoria 797-2017 primer corte y se generó respuesta a todas las consultas.</t>
  </si>
  <si>
    <t>Se revisaron los comentarios de registro respecto a requisitos mínimos para cada uno de las solicitudes presentadas</t>
  </si>
  <si>
    <t xml:space="preserve">Se modificó el banco definitivo de la convocatoria en 35 propuestas de las que solicitaron aclaraciones. </t>
  </si>
  <si>
    <t>El espacio de aclaraciones es importante, teniendo en cuenta que le da la posibilidad que le da a los participantes, frente a sus inconformidades.</t>
  </si>
  <si>
    <t>Se revisaron evaluaciones realizadas referentes a las consultas por propuestas.</t>
  </si>
  <si>
    <t>Consulta de  banco preliminar de elegibles de Convocatoria 797-2017</t>
  </si>
  <si>
    <t>Dirección de Fomento a la Investigación
 Grupo Técnico  programa ciencias del mar.
Equipo Regalías Colciencias.</t>
  </si>
  <si>
    <t>Dirección de Fomento a la Investigación
 Grupo Técnico Programa Nacional de CTeI en Seguridad y Defensa</t>
  </si>
  <si>
    <t>Dirección de Fomento a la Investigación
Fomento a la Formación de Investigadores</t>
  </si>
  <si>
    <t>Dirección de Fomento a la Investigación
Programa Nacional de Ciencia, Tecnología e Innovación en Ciencias Humanas, Sociales y Educación</t>
  </si>
  <si>
    <t xml:space="preserve">Dirección de Fomento a la Investigación
Programas de la Dirección de Fomento a la Investigación </t>
  </si>
  <si>
    <t>Dirección de Fomento a la Investigación
Programa Nacional de Ciencia, Tecnología e Innovación en Salud</t>
  </si>
  <si>
    <t>Dirección de Desarrollo Tecnológico e Innovación
Programa Nacional de CTI en TIC</t>
  </si>
  <si>
    <t>Revisión y concertación para actualización cupo de Beneficios Tributarios 2019</t>
  </si>
  <si>
    <t>Actualización de la Estrategia Nacional de Apropiación Social de CTeI</t>
  </si>
  <si>
    <t>Dirección de Mentalidad y Cultura</t>
  </si>
  <si>
    <t xml:space="preserve">Publicación de video y/o piezas gráficas para promoción de la participación de los ciudadanos interesados en los talleres regionales y en el diálogo virtual.  </t>
  </si>
  <si>
    <t>Se espera lograr una alianza con una entidad fuerte metodológicamente para el proceso de actualización de la Estrategia Nacional de Apropiación Social de CTeI</t>
  </si>
  <si>
    <t>Concurso A Ciencia Cierta</t>
  </si>
  <si>
    <t>Mayo  - octubre 2018</t>
  </si>
  <si>
    <t>Organizaciones comunitarias</t>
  </si>
  <si>
    <t xml:space="preserve">
Virtual </t>
  </si>
  <si>
    <t>1. Postulación de experiencias en CTeI de organizaciones comunitarias a través de la plataforma web
2.Ciudadanos que participan en la web de votación virtual  a través de la plataforma web</t>
  </si>
  <si>
    <t>1. Postulación de experiencias de organizaciones comunitarias que hayan incorporado y aplicado conocimiento científico y tecnológico  para mejorar, optimizar o trasformar un proceso en beneficio de la sociedad
2.Ciudadanos que participan en la web para la votación virtual que tiene como objetivo definir cuales serán las experiencias comunitarias elegidas</t>
  </si>
  <si>
    <t>100% de las postulaciones recibidas y votaciones recibidas analizados y verificados</t>
  </si>
  <si>
    <t xml:space="preserve">N.A. </t>
  </si>
  <si>
    <t>Implementación Comunidad Virtual</t>
  </si>
  <si>
    <t>Dirección de Mentalidad y Cultura - Programa Ondas</t>
  </si>
  <si>
    <t>Oficina TIC</t>
  </si>
  <si>
    <t>Febrero-Noviembre 2018</t>
  </si>
  <si>
    <t>Niños, niñas, adolescentes y maestros</t>
  </si>
  <si>
    <t>Virtual
Presencial</t>
  </si>
  <si>
    <t>Talleres regionales</t>
  </si>
  <si>
    <t>Talleres de formación presenciales y videos tutoriales alojados en la web</t>
  </si>
  <si>
    <t>1. Construcción y revisión  de la información para la ejecución de los talleres.
2. Preparación de la logística para el desarrollo de los talleres</t>
  </si>
  <si>
    <t>Consulta de  banco preliminar de elegibles de Convocatorias del programa  Sistemas de Innovación</t>
  </si>
  <si>
    <t>Mayo  - Junio 2018</t>
  </si>
  <si>
    <t xml:space="preserve">Empresa, Proveedores </t>
  </si>
  <si>
    <t>PyMes
Micro Pymes 
Empresa
Organizaciones sin ánimo de Lucro
Proveedor de bienes,  servicios y/o insumos</t>
  </si>
  <si>
    <t>Virtual 
Telefónico</t>
  </si>
  <si>
    <t>Página Web Colciencias
Correo del centro de contacto
Línea de Contacto</t>
  </si>
  <si>
    <t xml:space="preserve">Los grupos de interés del SNCTI pueden revisar el  banco preliminar de elegibles para la convocatoria y solicitar, si lo requiere, aclaración del mismo. 
Las aclaraciones solicitadas podrán generar modificaciones en el banco definitivo de elegibles y posibles financiables
</t>
  </si>
  <si>
    <t>Convenio de Cooperación con los Departamentos de Cundinamarca y Boyacá</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</si>
  <si>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</si>
  <si>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 xml:space="preserve">Consulta ciudadana al Plan de Acción Institucional 2018 (PAI) </t>
  </si>
  <si>
    <t>Grupo Apropiación Social de CTeI</t>
  </si>
  <si>
    <t>Marzo  - diciembre 2018</t>
  </si>
  <si>
    <t>Durante la ejecución de los talleres o posterior a ella (correo electrónico) los ciudadanos manifestaran sus dudas y/o sugerencias o aportes a la estrategia.</t>
  </si>
  <si>
    <t>Realizar acompañamiento a las regiones en la actualización de PAEDS</t>
  </si>
  <si>
    <t>Gestión Territorial 
Entidades Territoriales</t>
  </si>
  <si>
    <t>Delegados Colciencias</t>
  </si>
  <si>
    <t>Primer Semestre 2018</t>
  </si>
  <si>
    <t>Departamentos
CODECTI</t>
  </si>
  <si>
    <t>Departamentos</t>
  </si>
  <si>
    <t>Mesas de Trabajo</t>
  </si>
  <si>
    <t>Actualización PAED para los 33 departamentos</t>
  </si>
  <si>
    <t>Aprobación de proyectos Financiables</t>
  </si>
  <si>
    <t>1. Listados de Asistencia
2. Aprobación de documento (Según Voluntad del departamento).
3. Publicación de PAEDS actualizado en pagina web link Gestión Territorial.</t>
  </si>
  <si>
    <t>1. Lista de Asistencia.
2. Informe de la asistencia técnica.
3. Publicación informativas en Redes Sociales</t>
  </si>
  <si>
    <t>Asistencia Técnicas Regionales</t>
  </si>
  <si>
    <t xml:space="preserve">Gestión Territorial </t>
  </si>
  <si>
    <t>Direcciones Técnicas</t>
  </si>
  <si>
    <t>Presencial, Virtual</t>
  </si>
  <si>
    <t>Mesas de Trabajo con las entidades territoriales
Video conferencia</t>
  </si>
  <si>
    <t xml:space="preserve">Rendición de cuentas </t>
  </si>
  <si>
    <t>Grupo interno de trabajo ST FCTeI</t>
  </si>
  <si>
    <t>Primer y segundo Semestre 2018</t>
  </si>
  <si>
    <t>1. Recopilar información según el acuerdo 45 de 2017 respecto al contenido de rendiciones de cuentas del OCAD FCTeI</t>
  </si>
  <si>
    <t>Miembros del OCAD FCTeI</t>
  </si>
  <si>
    <t>2 audiencias públicas
2 informes publicados</t>
  </si>
  <si>
    <t>Los participantes a la mesa de trabajo aportan en la actualización de los PAEDS de cada departamento, siempre y cuando sea voluntad de cada departamento</t>
  </si>
  <si>
    <t xml:space="preserve">Departamento Nacional de Planeación (DNP), Federación Nacional de Departamentos, Ministerios, Departamentos Administrativos </t>
  </si>
  <si>
    <t>1. Invitaciones por correo electrónico.
2. Envío del informe de rendición de cuentas para observaciones.</t>
  </si>
  <si>
    <t xml:space="preserve">Canal / Metodología de Participación
(Consulta, mesas de trabajo, foros, chat, reuniones, etc.) </t>
  </si>
  <si>
    <t>Análisis del Resultado</t>
  </si>
  <si>
    <t>De acuerdo a seguimiento de la herramienta google analytics se registran las siguientes estadísticas:
Número de visitas al enlace del  Plan de Acción Institucional 2018 (PAI): 274
Número de descargas del  Plan de Acción Institucional 2018 (PAI) en consulta: 70</t>
  </si>
  <si>
    <t>Los resultados de la Consulta ciudadana permiten evidenciar que el principal tema de interés son las convocatorias, especialmente las relacionadas con créditos condenables y/o becas para la formación de capital de alto nivel (maestría y doctorado).
Las consultas atendidas corresponden más a solicitud de ampliación de información por tanto no se requiere modificar el PAI inicialmente propuesto.</t>
  </si>
  <si>
    <t>Los ciudadanos y actores del SNCTI pueden revisar la información relacionada con la Audiencia Pública  de Rendición de cuentas vigencia 2017 y registrarse para asistir, en caso de querer participar de forma presencial.</t>
  </si>
  <si>
    <t xml:space="preserve">Publicación en página web de la "Estrategia de Rendición de Cuentas y Participación Ciudadana" G101M03"
Publicación de video y/o piezas gráfica tutorial   </t>
  </si>
  <si>
    <t>Empresas altamente innovadoras EIAs
Unidades empresariales I+D+I  (si tienen interés en el proyecto)
Grupos de Investigación de Universidad-ONG´s-Institutos (si hacen parte del proyecto)</t>
  </si>
  <si>
    <t xml:space="preserve">Mesa de trabajo liderara por Secretaría Técnica del Órgano Colegiado de Administración y Dec misión (OCAD) (Regalías) en la cual junto con el apoyo de un Técnico en relación con el tema a desarrollar, aclaran dudas existentes a los proyectos a presentar. </t>
  </si>
  <si>
    <t>Se citan mesas de trabajo por parte de Secretaría Técnica del Órgano Colegiado de Administración y Dec misión (OCAD) (Regalías) quienes solicitan el acompañamiento de un técnico de Colciencias para que se aclaren las dudas existentes a los proyectos que se van a presentar</t>
  </si>
  <si>
    <t xml:space="preserve">* Preparación de las condiciones: objeto, dirigido a, temáticas a financiar, requisitos para participar, mecanismos de presentación de la propuesta, duración y financiación de los proyectos, contenido de los proyectos a presentar, resultados esperados de los proyectos, cronograma, anexos,  procedimiento de evaluación
*Condiciones para invitación a presentar propuestas del administrador de proyectos de CTeI. </t>
  </si>
  <si>
    <t xml:space="preserve">Complementar las sesiones con el grupo jurídico de  ambas entidades. </t>
  </si>
  <si>
    <t>Dirección de Fomento a la Investigación
Programa Nacional de Ciencia, Tecnología e Innovación en Ciencias Agropecuarias</t>
  </si>
  <si>
    <t>Programa Nacional de Ciencia, Tecnología e Innovación en Ciencias Agropecuarias</t>
  </si>
  <si>
    <t>Revisión de los términos de referencia anexos al proyecto aprobado por el Órgano Colegiado de Administración y Dec misión (OCAD), como base para diseñar la convocatoria</t>
  </si>
  <si>
    <t>1. Proyecto y propuesta TdR aprobados por el Órgano Colegiado de Administración y Dec misión (OCAD).</t>
  </si>
  <si>
    <t>Dirección de Fomento a la Investigación
Programa Nacional de Ciencia, Tecnología e Innovación en Ciencias Agropecuarias
Programa Nacional de CTeI en Ambiente y Biodiversidad</t>
  </si>
  <si>
    <t>Programa Nacional de Ciencia, Tecnología e Innovación en Ciencias Agropecuarias
Programa Nacional de CTeI en Ambiente y Biodiversidad</t>
  </si>
  <si>
    <t>Reunión virtual con el equipo técnico de la Secretaría TIC Departamento de Nariño, para estructurar los Términos de Referencia (TdR)</t>
  </si>
  <si>
    <t>1. Proyecto y propuesta Términos de Referencia (TdR) aprobados por el Órgano Colegiado de Administración y Dec misión (OCAD).</t>
  </si>
  <si>
    <t>Revisión de la propuesta de términos por parte del Departamento de Nariño</t>
  </si>
  <si>
    <t>Dirección de Fomento a la Investigación
Grupo Técnico Salud - Dirección de Fomento a la Investigación</t>
  </si>
  <si>
    <t>Programa Nacional de Ciencia, Tecnología e Innovación  Salud</t>
  </si>
  <si>
    <t>Mesas de trabajo para definir la líneas temáticas de investigación usando como base el panorama epidemiológico del país. Estas líneas temáticas están orientadas a ayudar a resolver, a través de la Ciencia, Tecnología e Innovación (CTeI), problemas de  salud de la población colombiana.</t>
  </si>
  <si>
    <t>Gobernación del Departamento del Atlántico y el Departamento Administrativo de Ciencia, Tecnología e Innovación – COLCIENCIAS
Convenio 775 de 2017</t>
  </si>
  <si>
    <t>Consulta a  banco preliminar de elegibles de Convocatoria regional para el fortalecimiento de capacidades I+D+i y su contribución al cierre de brechas tecnológicas en el departamento de Antioquia, occidente</t>
  </si>
  <si>
    <t>Dirección de Fomento a la Investigación
Programa Nacional de Ciencia, Tecnología e Innovación en Ciencias Agropecuarias</t>
  </si>
  <si>
    <t>Publicación en Página Web de Banco de Elegibles para la convocatoria regional para el fortalecimiento de capacidades I+D+i y su contribución al cierre de brechas tecnológicas en el departamento de Antioquia, occidente</t>
  </si>
  <si>
    <t>Consulta a  banco preliminar de elegibles - Convocatoria 806-2018 Movilidad Académica con Europa</t>
  </si>
  <si>
    <t>Ciudadano, Academia, Empresa, Estado, Organizaciones No Gubernamentales</t>
  </si>
  <si>
    <t xml:space="preserve">Publicación de los Términos de Referencia de la convocatoria numeral 14 y aclaraciones, en la página Web de Colciencias.  </t>
  </si>
  <si>
    <t>Los actores que hayan realizado la inscripción a la convocatoria, podrán solicitar aclaraciones sobre el banco preliminar de elegibles, en los tiempos y los canales establecidos en los términos de referencia.</t>
  </si>
  <si>
    <t>Realización de Paneles de discusión: "Hacia el fomento de la participación de la mujer en la investigación en América Latina"</t>
  </si>
  <si>
    <t>Investigadores, universidades, Organismos de Ciencia y Tecnología (ONCYT), International Development Research Centre (IDRC), Observatorio Colombiano de Ciencia y Tecnología, Consejería Presidencial para la Equidad de la Mujer</t>
  </si>
  <si>
    <t>Formulación  y/o concertación de los TDR para las convocatorias de Cierre de brechas y Línea de Crédito bancoldex</t>
  </si>
  <si>
    <t xml:space="preserve">Dirección de Desarrollo Tecnológico e Innovación </t>
  </si>
  <si>
    <t>Mesas de trabajo
video conferencia
correo electrónico
documentos compartidos en la nube</t>
  </si>
  <si>
    <t>Los participantes en la consulta y mesa técnica  presentan sus observaciones y aportes a los TDR para las convocatorias de Cierre de brechas y Línea de Crédito bancoldex.</t>
  </si>
  <si>
    <t>100% de los TDR para las convocatorias de Cierre de brechas y Línea de Crédito bancoldex
(TdR revisado y concertado  / Total TdR requeridos) x 100%</t>
  </si>
  <si>
    <t>Consulta de banco preliminar de elegibles convocatoria de Cierre de brechas y Línea de Crédito bancoldex</t>
  </si>
  <si>
    <t>Actores del SNCTI reconocidos que hacen parte y o están vinculados con las empresas que participan en la convocatoria</t>
  </si>
  <si>
    <t>Formulario electrónico en pagina web</t>
  </si>
  <si>
    <t>1. Construcción y revisión del banco preliminar.
2. Aprobación del banco preliminar de elegibles en Comité Técnico.
3. Publicación del Banco definitivo de elegibles en la página web, una vez se atiendan las observaciones realizadas al banco preliminar que fue sometido a consulta.</t>
  </si>
  <si>
    <t>Invitación mesas de trabajo de reconocimiento para la construcción de las guías técnicas de nuevos actores del SNCTeI (Incubadoras - OTRI)</t>
  </si>
  <si>
    <t>Mesas de trabajo
correo electrónico
documentos compartidos</t>
  </si>
  <si>
    <t>Los participantes en la mesa técnica presentan sus observaciones y aportes a la guía técnica de reconocimiento del actor.</t>
  </si>
  <si>
    <t>1. Elaboración de la guía técnica y revisión por parte de la dirección técnica.
2. Invitación a las sesiones para mesas de trabajo.
3. Socialización de la guía técnica de reconocimiento del actor. 
4,  Logística para el evento concertada, con roles y responsabilidades definidas.</t>
  </si>
  <si>
    <t>Formulario electrónico en página web</t>
  </si>
  <si>
    <t>Mesas de trabajo,
correo electrónico
documentos en construcción compartidos en la nube</t>
  </si>
  <si>
    <t>Los participantes a las mesas de trabajo, realizan sus aportes para construir conjuntamente los documentos que dan los elementos de referencia de convocatorias o invitaciones públicas planteados desde el PNTIC en conjunto con MINTIC o MEN.</t>
  </si>
  <si>
    <t>1, Determinación de documentación preliminar a las mesas de trabajo.
2, Logística para las reuniones que se establecen para la generación de los términos.
3. Revisión preliminar de tareas pendientes de reuniones previas.
4. Documentos Gina a usar en las convocatorias o invitaciones públicas.</t>
  </si>
  <si>
    <t>Para la vigencia 2018 se han concertado los términos así:
- Observatorios de indicadores para educación superior.
- Realización del modelo innovación para educación básica y media en zona rural.
- Retos para solucionar problemas en educación Preescolar.
- Selección de empresas TI para acompañar en la fase de Expansión.
- Selección de emprendedores de Apps.co que desarrollen soluciones tecnológicas en la fase de Oferta y Demanda.
- Formación especializada y certificación en competencias para desarrollo de tecnologías de información en la ciudad de Bogotá D.C.</t>
  </si>
  <si>
    <t>Continuar con el trabajo conjunto para construir política pública a través de los instrumentos en los que apoya el estado.</t>
  </si>
  <si>
    <t>La Logística se coordinó con MinTIC y MEN , asegurando la ejecución de la mesa de trabajo.</t>
  </si>
  <si>
    <t>Dirección de Desarrollo Tecnológico e Innovación
Equipo de Innovación Empresarial</t>
  </si>
  <si>
    <t>1. Banco preliminar revisado, aprobado y publicado
2. Revisión y aprobación de Banco preliminar del Comité de Dirección Técnica.</t>
  </si>
  <si>
    <t xml:space="preserve">Talleres regionales
Diálogo virtual a través de aportes de los interesados a documento publicado en línea. </t>
  </si>
  <si>
    <t>E encuentros regionales 200 personas
Virtual - 200 personas</t>
  </si>
  <si>
    <t xml:space="preserve">Los participantes en los talleres regionales y en el diálogo virtual presentan sus observaciones y aportes a la Estrategia Nacional de Apropiación Social de CTeI, en el marco del proceso de actualización </t>
  </si>
  <si>
    <t>1, Determinación de documentación preliminar para los talleres regionales.
2, Logística para los talleres regionales que se establecen para la retroalimentación a la Estrategia Nacional de Apropiación Social de CTeI
3. Diseño e implementación del espacio virtual para el diálogo sobre la Estrategia Nacional de Apropiación Social de CTeI</t>
  </si>
  <si>
    <t>Ciudadano, Academia, Empresa, Organizaciones No Gubernamentales</t>
  </si>
  <si>
    <t>100 experiencias comunitarias
10.000 personas que participaron en proceso de votación pública</t>
  </si>
  <si>
    <t xml:space="preserve">Publicación de video y/o piezas gráficas para promoción de la participación de los ciudadanos y organizaciones comunitarias en  el concurso A Ciencia Cierta. </t>
  </si>
  <si>
    <t>1. Diseño de las bases de concurso de A Ciencia Cierta
2. Puesta a punto de la plataforma web para la recepción de las postulaciones y las votaciones públicas
3. Construcción y revisión del banco preliminar y definitivo de experiencias seleccionadas
4. Aprobación del banco preliminar de elegibles en Comité Técnico.
5.  Publicación del Banco Preliminar y definitivo de Elegibles en página web</t>
  </si>
  <si>
    <t xml:space="preserve">Universidades, Centros de Investigación, Centros de Innovación, Centros de Desarrollo Tecnológico, Investigadores, Cámaras de Comercio, Agremiaciones </t>
  </si>
  <si>
    <t xml:space="preserve">Invitaciones en correo electrónico a las entidades territoriales a las jornadas. 
Las Entidades Territoriales remiten los proyectos, propuestas, perfiles de propuesta (una revisión preliminar)
Cursos virtuales y lineamientos disponibles  a través de la Red de estructuradores de proyectos de CTeI (https://redctei.co/)
</t>
  </si>
  <si>
    <t>1. Las entidades territoriales presentan las propuestas que pueden ser financiadas con el recurso del fondo de CTeI
2. Retroalimentación de los aspectos Técnicos (Según Direcciones Técnicas, DNP).
3. Verificación de requisitos: Revisión de documento técnico, metodología general ajustada, presupuesto detallado, cartas y certificaciones</t>
  </si>
  <si>
    <t>Departamentos,
Actor del SNCTI, miembros del OCAD,
ciudadanía</t>
  </si>
  <si>
    <t>Entidades públicas, ciudadanos, Universidades, Centros de Investigación, Centros de Innovación, Centros de Desarrollo Tecnológico, Investigadores, Cámaras de Comercio, Agremiaciones</t>
  </si>
  <si>
    <t xml:space="preserve">1.Remisión del informe de Rendición de cuentas para revisión y visto bueno previo de su publicación por parte de la Comiisón Rectora del SGR
2. Listados de asistencias.
3. Informes de gestión publicado.
4. Publicaciones informativas en redes.
</t>
  </si>
  <si>
    <t>Audiencia Pública
Streaming</t>
  </si>
  <si>
    <t>Sesión CGDI del 21 de marzo de 2018</t>
  </si>
  <si>
    <t>Aprobación Plan de Participación Ciudadana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</si>
</sst>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
  </numFmts>
  <fonts count="28" x14ac:knownFonts="1">
    <font>
      <sz val="11"/>
      <color theme="1"/>
      <name val="Calibri"/>
      <family val="2"/>
      <scheme val="minor"/>
    </font>
    <font>
      <sz val="11"/>
      <color theme="1"/>
      <name val="Calibri"/>
      <family val="2"/>
      <scheme val="minor"/>
    </font>
    <font>
      <b/>
      <sz val="12"/>
      <name val="Arial"/>
      <family val="2"/>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sz val="14"/>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6"/>
      <color theme="1" tint="0.499984740745262"/>
      <name val="Calibri"/>
      <family val="2"/>
      <scheme val="minor"/>
    </font>
    <font>
      <sz val="11"/>
      <color rgb="FFFF0000"/>
      <name val="Arial"/>
      <family val="2"/>
    </font>
    <font>
      <b/>
      <sz val="14"/>
      <name val="Arial"/>
      <family val="2"/>
    </font>
    <font>
      <sz val="10"/>
      <color theme="1"/>
      <name val="Arial"/>
      <family val="2"/>
    </font>
    <font>
      <b/>
      <sz val="10"/>
      <color theme="0"/>
      <name val="Arial"/>
      <family val="2"/>
    </font>
    <font>
      <sz val="11"/>
      <color rgb="FF0070C0"/>
      <name val="Arial"/>
      <family val="2"/>
    </font>
  </fonts>
  <fills count="13">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s>
  <cellStyleXfs count="12">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7">
    <xf numFmtId="0" fontId="0" fillId="0" borderId="0" xfId="0"/>
    <xf numFmtId="0" fontId="2" fillId="2" borderId="0" xfId="0" applyFont="1" applyFill="1" applyBorder="1" applyAlignment="1">
      <alignment horizontal="center" vertical="center"/>
    </xf>
    <xf numFmtId="164" fontId="2" fillId="2" borderId="0" xfId="1" applyNumberFormat="1" applyFont="1" applyFill="1" applyBorder="1" applyAlignment="1">
      <alignment horizontal="center" vertical="center"/>
    </xf>
    <xf numFmtId="0" fontId="5" fillId="2" borderId="0" xfId="0" applyFont="1" applyFill="1"/>
    <xf numFmtId="0" fontId="0" fillId="2" borderId="0"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7"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9" fillId="0" borderId="2" xfId="0" applyFont="1" applyBorder="1" applyAlignment="1">
      <alignment horizontal="center" vertical="center"/>
    </xf>
    <xf numFmtId="0" fontId="10" fillId="0" borderId="0" xfId="0" applyFont="1" applyFill="1" applyBorder="1" applyAlignment="1">
      <alignment horizontal="left" vertical="center" wrapText="1"/>
    </xf>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2" xfId="0" applyFont="1" applyBorder="1" applyAlignment="1">
      <alignment horizontal="center" vertical="center"/>
    </xf>
    <xf numFmtId="0" fontId="13" fillId="0" borderId="0" xfId="0" applyFont="1" applyFill="1" applyBorder="1" applyAlignment="1">
      <alignment horizontal="center" vertical="center" wrapText="1"/>
    </xf>
    <xf numFmtId="0" fontId="13" fillId="5" borderId="2" xfId="0" applyFont="1" applyFill="1" applyBorder="1" applyAlignment="1">
      <alignment horizontal="center" vertical="center"/>
    </xf>
    <xf numFmtId="164" fontId="5" fillId="2" borderId="2" xfId="1" applyNumberFormat="1" applyFont="1" applyFill="1" applyBorder="1" applyAlignment="1">
      <alignment vertical="center"/>
    </xf>
    <xf numFmtId="164" fontId="15" fillId="0" borderId="2" xfId="1" applyNumberFormat="1" applyFont="1" applyFill="1" applyBorder="1" applyAlignment="1">
      <alignment vertical="center"/>
    </xf>
    <xf numFmtId="164" fontId="15" fillId="0" borderId="0" xfId="1" applyNumberFormat="1" applyFont="1" applyFill="1" applyBorder="1" applyAlignment="1">
      <alignment vertical="center"/>
    </xf>
    <xf numFmtId="0" fontId="6" fillId="0" borderId="2" xfId="0" applyFont="1" applyFill="1" applyBorder="1" applyAlignment="1">
      <alignment horizontal="center" vertical="center" wrapText="1"/>
    </xf>
    <xf numFmtId="0" fontId="14" fillId="0" borderId="2" xfId="0" applyFont="1" applyBorder="1" applyAlignment="1">
      <alignment horizontal="center" vertical="center"/>
    </xf>
    <xf numFmtId="0" fontId="3" fillId="5" borderId="2" xfId="0" applyFont="1" applyFill="1" applyBorder="1" applyAlignment="1">
      <alignment horizontal="center" vertical="center" wrapText="1"/>
    </xf>
    <xf numFmtId="164" fontId="13" fillId="5" borderId="2" xfId="0" applyNumberFormat="1" applyFont="1" applyFill="1" applyBorder="1" applyAlignment="1">
      <alignment vertical="center"/>
    </xf>
    <xf numFmtId="164" fontId="13" fillId="0" borderId="0" xfId="0" applyNumberFormat="1" applyFont="1" applyFill="1" applyBorder="1" applyAlignment="1">
      <alignment vertical="center"/>
    </xf>
    <xf numFmtId="164" fontId="5" fillId="0" borderId="2" xfId="0" applyNumberFormat="1" applyFont="1" applyBorder="1"/>
    <xf numFmtId="0" fontId="5" fillId="0" borderId="0" xfId="0" applyFont="1" applyFill="1" applyBorder="1"/>
    <xf numFmtId="164" fontId="4" fillId="0" borderId="2" xfId="0" applyNumberFormat="1" applyFont="1" applyBorder="1"/>
    <xf numFmtId="0" fontId="14" fillId="6"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164" fontId="5" fillId="0" borderId="0" xfId="0" applyNumberFormat="1" applyFont="1" applyBorder="1"/>
    <xf numFmtId="164" fontId="4" fillId="0" borderId="0" xfId="0" applyNumberFormat="1" applyFont="1" applyBorder="1"/>
    <xf numFmtId="0" fontId="16" fillId="0" borderId="2" xfId="0" applyFont="1" applyFill="1" applyBorder="1" applyAlignment="1">
      <alignment horizontal="center" vertical="center" wrapText="1"/>
    </xf>
    <xf numFmtId="0" fontId="5" fillId="7" borderId="0" xfId="0" applyFont="1" applyFill="1"/>
    <xf numFmtId="0" fontId="5" fillId="7" borderId="0" xfId="0" applyFont="1" applyFill="1" applyBorder="1"/>
    <xf numFmtId="0" fontId="5" fillId="0" borderId="0" xfId="0" applyFont="1" applyAlignment="1">
      <alignment vertical="center" wrapText="1"/>
    </xf>
    <xf numFmtId="164" fontId="4" fillId="2" borderId="2" xfId="1" applyNumberFormat="1" applyFont="1" applyFill="1" applyBorder="1" applyAlignment="1">
      <alignment vertical="center"/>
    </xf>
    <xf numFmtId="164" fontId="5" fillId="6" borderId="2" xfId="1" applyNumberFormat="1" applyFont="1" applyFill="1" applyBorder="1" applyAlignment="1">
      <alignment vertical="center"/>
    </xf>
    <xf numFmtId="1" fontId="13" fillId="5" borderId="2" xfId="0" applyNumberFormat="1" applyFont="1" applyFill="1" applyBorder="1" applyAlignment="1">
      <alignment horizontal="center" vertical="center"/>
    </xf>
    <xf numFmtId="164" fontId="6" fillId="0" borderId="2" xfId="1" applyNumberFormat="1" applyFont="1" applyFill="1" applyBorder="1" applyAlignment="1">
      <alignment vertical="center"/>
    </xf>
    <xf numFmtId="164" fontId="17" fillId="5" borderId="2" xfId="0" applyNumberFormat="1" applyFont="1" applyFill="1" applyBorder="1" applyAlignment="1">
      <alignment vertical="center"/>
    </xf>
    <xf numFmtId="9" fontId="14" fillId="0" borderId="2" xfId="0" applyNumberFormat="1" applyFont="1" applyBorder="1" applyAlignment="1">
      <alignment horizontal="center" vertical="center"/>
    </xf>
    <xf numFmtId="9" fontId="13" fillId="5"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0" fontId="13" fillId="5" borderId="2" xfId="0" applyFont="1" applyFill="1" applyBorder="1" applyAlignment="1">
      <alignment horizontal="center" vertical="center"/>
    </xf>
    <xf numFmtId="0" fontId="9" fillId="0" borderId="2" xfId="0" applyFont="1" applyBorder="1" applyAlignment="1">
      <alignment horizontal="center" vertical="center"/>
    </xf>
    <xf numFmtId="164" fontId="5" fillId="6" borderId="2" xfId="1" applyNumberFormat="1" applyFont="1" applyFill="1" applyBorder="1" applyAlignment="1">
      <alignment vertical="center" wrapText="1"/>
    </xf>
    <xf numFmtId="164" fontId="18" fillId="2" borderId="2" xfId="1" applyNumberFormat="1" applyFont="1" applyFill="1" applyBorder="1" applyAlignment="1">
      <alignment vertical="center" wrapText="1"/>
    </xf>
    <xf numFmtId="0" fontId="6" fillId="6" borderId="2"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3" fillId="5" borderId="2" xfId="0" applyFont="1" applyFill="1" applyBorder="1" applyAlignment="1">
      <alignment horizontal="center" vertical="center"/>
    </xf>
    <xf numFmtId="0" fontId="9" fillId="0" borderId="2" xfId="0" applyFont="1" applyBorder="1" applyAlignment="1">
      <alignment horizontal="center" vertical="center"/>
    </xf>
    <xf numFmtId="164" fontId="5" fillId="2" borderId="2" xfId="1" applyNumberFormat="1" applyFont="1" applyFill="1" applyBorder="1" applyAlignment="1">
      <alignment vertical="center" wrapText="1"/>
    </xf>
    <xf numFmtId="3" fontId="13" fillId="5" borderId="2" xfId="0" applyNumberFormat="1" applyFont="1" applyFill="1" applyBorder="1" applyAlignment="1">
      <alignment horizontal="center" vertical="center"/>
    </xf>
    <xf numFmtId="0" fontId="19" fillId="6" borderId="2" xfId="0" applyFont="1" applyFill="1" applyBorder="1" applyAlignment="1">
      <alignment horizontal="justify" vertical="center" wrapText="1"/>
    </xf>
    <xf numFmtId="164" fontId="20" fillId="6" borderId="2" xfId="1" applyNumberFormat="1" applyFont="1" applyFill="1" applyBorder="1" applyAlignment="1">
      <alignment vertical="center" wrapText="1"/>
    </xf>
    <xf numFmtId="0" fontId="13" fillId="5" borderId="2" xfId="0" applyFont="1" applyFill="1" applyBorder="1" applyAlignment="1">
      <alignment horizontal="center" vertical="center" wrapText="1"/>
    </xf>
    <xf numFmtId="42" fontId="4" fillId="6" borderId="2" xfId="2" applyFont="1" applyFill="1" applyBorder="1" applyAlignment="1">
      <alignment horizontal="center" vertical="center" wrapText="1"/>
    </xf>
    <xf numFmtId="0" fontId="5" fillId="11" borderId="0" xfId="0" applyFont="1" applyFill="1" applyAlignment="1">
      <alignment horizontal="center" vertical="center"/>
    </xf>
    <xf numFmtId="164" fontId="5" fillId="0" borderId="2" xfId="0" applyNumberFormat="1" applyFont="1" applyBorder="1" applyAlignment="1">
      <alignment vertical="center"/>
    </xf>
    <xf numFmtId="0" fontId="5" fillId="0"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4" fillId="2" borderId="2" xfId="0" applyFont="1" applyFill="1" applyBorder="1" applyAlignment="1">
      <alignment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5" fillId="2" borderId="0" xfId="0" applyFont="1" applyFill="1"/>
    <xf numFmtId="0" fontId="25" fillId="2" borderId="0" xfId="0" applyFont="1" applyFill="1" applyAlignment="1">
      <alignment horizontal="center"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0" fillId="2" borderId="2" xfId="0" applyFill="1" applyBorder="1"/>
    <xf numFmtId="0" fontId="5"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6" fillId="0" borderId="0" xfId="0" applyFont="1" applyFill="1"/>
    <xf numFmtId="0" fontId="6"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0" xfId="0" applyFont="1" applyFill="1"/>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justify" vertical="center" wrapText="1"/>
    </xf>
    <xf numFmtId="0" fontId="5" fillId="0" borderId="3" xfId="0" applyFont="1" applyFill="1" applyBorder="1" applyAlignment="1">
      <alignment horizontal="justify" vertical="center" wrapText="1"/>
    </xf>
    <xf numFmtId="14" fontId="0" fillId="2" borderId="2" xfId="0" applyNumberForma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8" fillId="2" borderId="0" xfId="0" applyFont="1" applyFill="1" applyBorder="1" applyAlignment="1">
      <alignment horizontal="justify" vertical="center" wrapText="1"/>
    </xf>
    <xf numFmtId="0" fontId="7" fillId="4" borderId="0" xfId="0" applyFont="1" applyFill="1" applyBorder="1" applyAlignment="1">
      <alignment horizontal="center" vertical="center"/>
    </xf>
    <xf numFmtId="0" fontId="8" fillId="2" borderId="2" xfId="0" applyFont="1" applyFill="1" applyBorder="1" applyAlignment="1">
      <alignment horizontal="justify"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3" fillId="5" borderId="2" xfId="0" applyFont="1" applyFill="1" applyBorder="1" applyAlignment="1">
      <alignment horizontal="center" vertical="center"/>
    </xf>
    <xf numFmtId="0" fontId="10" fillId="5" borderId="2" xfId="0" applyFont="1" applyFill="1" applyBorder="1" applyAlignment="1">
      <alignment horizontal="left" vertical="center" wrapText="1"/>
    </xf>
    <xf numFmtId="0" fontId="9" fillId="0" borderId="2"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15" xfId="0" applyFont="1" applyFill="1" applyBorder="1" applyAlignment="1">
      <alignment horizontal="left" vertical="center" wrapText="1"/>
    </xf>
    <xf numFmtId="164" fontId="5" fillId="6" borderId="3" xfId="1" applyNumberFormat="1" applyFont="1" applyFill="1" applyBorder="1" applyAlignment="1">
      <alignment horizontal="center" vertical="center"/>
    </xf>
    <xf numFmtId="164" fontId="5" fillId="6" borderId="16" xfId="1" applyNumberFormat="1" applyFont="1" applyFill="1" applyBorder="1" applyAlignment="1">
      <alignment horizontal="center" vertical="center"/>
    </xf>
    <xf numFmtId="164" fontId="5" fillId="6" borderId="4" xfId="1" applyNumberFormat="1" applyFont="1" applyFill="1" applyBorder="1" applyAlignment="1">
      <alignment horizontal="center" vertical="center"/>
    </xf>
    <xf numFmtId="164" fontId="5" fillId="2" borderId="3" xfId="1" applyNumberFormat="1" applyFont="1" applyFill="1" applyBorder="1" applyAlignment="1">
      <alignment horizontal="center" vertical="center"/>
    </xf>
    <xf numFmtId="164" fontId="5" fillId="2" borderId="16" xfId="1" applyNumberFormat="1" applyFont="1" applyFill="1" applyBorder="1" applyAlignment="1">
      <alignment horizontal="center" vertical="center"/>
    </xf>
    <xf numFmtId="164" fontId="5" fillId="2" borderId="4"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0" fontId="14" fillId="0" borderId="3" xfId="0" applyFont="1" applyFill="1" applyBorder="1" applyAlignment="1">
      <alignment horizontal="justify" vertical="center" wrapText="1"/>
    </xf>
    <xf numFmtId="0" fontId="14" fillId="0" borderId="16" xfId="0" applyFont="1" applyFill="1" applyBorder="1" applyAlignment="1">
      <alignment horizontal="justify" vertical="center" wrapText="1"/>
    </xf>
    <xf numFmtId="0" fontId="14" fillId="0" borderId="4" xfId="0" applyFont="1" applyFill="1" applyBorder="1" applyAlignment="1">
      <alignment horizontal="justify" vertical="center" wrapText="1"/>
    </xf>
    <xf numFmtId="164" fontId="6" fillId="0" borderId="3" xfId="1" applyNumberFormat="1" applyFont="1" applyFill="1" applyBorder="1" applyAlignment="1">
      <alignment horizontal="center" vertical="center"/>
    </xf>
    <xf numFmtId="164" fontId="6" fillId="0" borderId="16"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0" borderId="21" xfId="0" applyFont="1" applyFill="1" applyBorder="1" applyAlignment="1">
      <alignment horizontal="justify" vertical="center" wrapText="1"/>
    </xf>
    <xf numFmtId="165"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horizontal="justify" vertical="center" wrapText="1"/>
    </xf>
    <xf numFmtId="17" fontId="5" fillId="0" borderId="20"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21" xfId="0" applyFont="1" applyFill="1" applyBorder="1" applyAlignment="1">
      <alignment horizontal="justify"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0" xfId="0" applyFont="1" applyFill="1" applyBorder="1" applyAlignment="1">
      <alignment horizontal="justify" vertical="center" wrapText="1"/>
    </xf>
    <xf numFmtId="0" fontId="5" fillId="0" borderId="2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5" xfId="0" applyFont="1" applyFill="1" applyBorder="1" applyAlignment="1">
      <alignment horizontal="justify" vertical="center" wrapText="1"/>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7" xfId="0" applyFont="1" applyFill="1" applyBorder="1" applyAlignment="1">
      <alignment horizontal="center" vertical="center"/>
    </xf>
    <xf numFmtId="164" fontId="24" fillId="12" borderId="17" xfId="1" applyNumberFormat="1" applyFont="1" applyFill="1" applyBorder="1" applyAlignment="1">
      <alignment horizontal="center" vertical="center"/>
    </xf>
    <xf numFmtId="164" fontId="24" fillId="12" borderId="18" xfId="1" applyNumberFormat="1" applyFont="1" applyFill="1" applyBorder="1" applyAlignment="1">
      <alignment horizontal="center" vertical="center"/>
    </xf>
    <xf numFmtId="164" fontId="24" fillId="12" borderId="19" xfId="1" applyNumberFormat="1" applyFont="1" applyFill="1" applyBorder="1" applyAlignment="1">
      <alignment horizontal="center" vertical="center"/>
    </xf>
    <xf numFmtId="165" fontId="5" fillId="0" borderId="4"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8" xfId="0" applyFont="1" applyFill="1" applyBorder="1" applyAlignment="1">
      <alignment horizontal="justify" vertical="center" wrapText="1"/>
    </xf>
    <xf numFmtId="17" fontId="5" fillId="0" borderId="25"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3" fontId="5" fillId="2" borderId="2" xfId="0" applyNumberFormat="1"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5" fillId="2" borderId="22" xfId="0" applyFont="1" applyFill="1" applyBorder="1" applyAlignment="1">
      <alignment horizontal="justify" vertical="center" wrapText="1"/>
    </xf>
    <xf numFmtId="165" fontId="5" fillId="2" borderId="2"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2" fillId="12" borderId="2" xfId="0" applyFont="1" applyFill="1" applyBorder="1" applyAlignment="1">
      <alignment horizontal="center" vertical="center" wrapText="1"/>
    </xf>
    <xf numFmtId="0" fontId="5" fillId="2" borderId="4" xfId="0" applyFont="1" applyFill="1" applyBorder="1" applyAlignment="1">
      <alignment horizontal="justify" vertical="center" wrapText="1"/>
    </xf>
    <xf numFmtId="0" fontId="2" fillId="12" borderId="21"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15" xfId="0"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9" fontId="5" fillId="0" borderId="2" xfId="11" applyFont="1" applyFill="1" applyBorder="1" applyAlignment="1">
      <alignment horizontal="center" vertical="center" wrapText="1"/>
    </xf>
    <xf numFmtId="9" fontId="5" fillId="0" borderId="4" xfId="11" applyFont="1" applyFill="1" applyBorder="1" applyAlignment="1">
      <alignment horizontal="center" vertical="center" wrapText="1"/>
    </xf>
    <xf numFmtId="0" fontId="6" fillId="2" borderId="2" xfId="0" applyFont="1" applyFill="1" applyBorder="1" applyAlignment="1">
      <alignment horizontal="justify" vertical="center" wrapText="1"/>
    </xf>
    <xf numFmtId="165" fontId="5" fillId="0" borderId="23" xfId="0" applyNumberFormat="1" applyFont="1" applyFill="1" applyBorder="1" applyAlignment="1">
      <alignment horizontal="center" vertical="center" wrapText="1"/>
    </xf>
    <xf numFmtId="0" fontId="5" fillId="2" borderId="13" xfId="0" applyFont="1" applyFill="1" applyBorder="1" applyAlignment="1">
      <alignment horizontal="left" vertical="center" wrapText="1"/>
    </xf>
    <xf numFmtId="17" fontId="5" fillId="2" borderId="2" xfId="0" applyNumberFormat="1" applyFont="1" applyFill="1" applyBorder="1" applyAlignment="1">
      <alignment horizontal="left" vertical="center" wrapText="1"/>
    </xf>
    <xf numFmtId="0" fontId="5" fillId="0" borderId="24"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29" xfId="0" applyFont="1" applyFill="1" applyBorder="1" applyAlignment="1">
      <alignment horizontal="justify" vertical="center" wrapText="1"/>
    </xf>
    <xf numFmtId="17" fontId="5" fillId="0" borderId="22" xfId="0" applyNumberFormat="1" applyFont="1" applyFill="1" applyBorder="1" applyAlignment="1">
      <alignment horizontal="center" vertical="center" wrapText="1"/>
    </xf>
    <xf numFmtId="9" fontId="5" fillId="0" borderId="23" xfId="1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0" fontId="6" fillId="0" borderId="2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15" xfId="0" applyFont="1" applyFill="1" applyBorder="1" applyAlignment="1">
      <alignment horizontal="center" vertical="center" wrapText="1"/>
    </xf>
    <xf numFmtId="9" fontId="6" fillId="0" borderId="2" xfId="1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9" fontId="5" fillId="2" borderId="2" xfId="11" applyFont="1" applyFill="1" applyBorder="1" applyAlignment="1">
      <alignment horizontal="center" vertical="center" wrapText="1"/>
    </xf>
    <xf numFmtId="17" fontId="6" fillId="0" borderId="15" xfId="0" applyNumberFormat="1" applyFont="1" applyFill="1" applyBorder="1" applyAlignment="1">
      <alignment horizontal="center" vertical="center" wrapText="1"/>
    </xf>
    <xf numFmtId="0" fontId="6" fillId="2" borderId="20" xfId="0" applyFont="1" applyFill="1" applyBorder="1" applyAlignment="1">
      <alignment horizontal="justify" vertical="center" wrapText="1"/>
    </xf>
    <xf numFmtId="17"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20" xfId="0" applyFont="1" applyFill="1" applyBorder="1" applyAlignment="1">
      <alignment horizontal="justify" vertical="center" wrapText="1"/>
    </xf>
    <xf numFmtId="0" fontId="5" fillId="2" borderId="33" xfId="0" applyFont="1" applyFill="1" applyBorder="1" applyAlignment="1">
      <alignment horizontal="justify" vertical="center" wrapText="1"/>
    </xf>
    <xf numFmtId="0" fontId="5" fillId="2" borderId="34" xfId="0" applyFont="1" applyFill="1" applyBorder="1" applyAlignment="1">
      <alignment horizontal="justify" vertical="center" wrapText="1"/>
    </xf>
    <xf numFmtId="0" fontId="5" fillId="2" borderId="25" xfId="0" applyFont="1" applyFill="1" applyBorder="1" applyAlignment="1">
      <alignment horizontal="justify" vertical="center" wrapText="1"/>
    </xf>
    <xf numFmtId="3" fontId="5" fillId="0" borderId="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6" xfId="0" applyFont="1" applyFill="1" applyBorder="1" applyAlignment="1">
      <alignment horizontal="justify" vertical="center" wrapText="1"/>
    </xf>
    <xf numFmtId="165" fontId="5" fillId="0" borderId="3"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0" fontId="5" fillId="0" borderId="35" xfId="0" applyFont="1" applyFill="1" applyBorder="1" applyAlignment="1">
      <alignment horizontal="justify" vertical="center" wrapText="1"/>
    </xf>
    <xf numFmtId="0" fontId="5" fillId="0" borderId="36" xfId="0" applyFont="1" applyFill="1" applyBorder="1" applyAlignment="1">
      <alignment horizontal="justify" vertical="center" wrapText="1"/>
    </xf>
    <xf numFmtId="17" fontId="5" fillId="0" borderId="33" xfId="0" applyNumberFormat="1" applyFont="1" applyFill="1" applyBorder="1" applyAlignment="1">
      <alignment horizontal="center" vertical="center" wrapText="1"/>
    </xf>
    <xf numFmtId="17" fontId="5" fillId="0" borderId="34" xfId="0" applyNumberFormat="1" applyFont="1" applyFill="1" applyBorder="1" applyAlignment="1">
      <alignment horizontal="center" vertical="center" wrapText="1"/>
    </xf>
    <xf numFmtId="9" fontId="5" fillId="0" borderId="3" xfId="11" applyFont="1" applyFill="1" applyBorder="1" applyAlignment="1">
      <alignment horizontal="center" vertical="center" wrapText="1"/>
    </xf>
    <xf numFmtId="9" fontId="5" fillId="0" borderId="16" xfId="11"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16"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6" fillId="2" borderId="2" xfId="0"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0" fontId="6" fillId="2" borderId="20" xfId="0" applyFont="1" applyFill="1" applyBorder="1" applyAlignment="1">
      <alignment horizontal="left" vertical="center" wrapText="1"/>
    </xf>
    <xf numFmtId="3" fontId="6" fillId="2" borderId="2"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6" fillId="2" borderId="13" xfId="0" applyFont="1" applyFill="1" applyBorder="1" applyAlignment="1">
      <alignment horizontal="justify" vertical="center" wrapText="1"/>
    </xf>
    <xf numFmtId="17" fontId="6" fillId="2" borderId="20" xfId="0" applyNumberFormat="1" applyFont="1" applyFill="1" applyBorder="1" applyAlignment="1">
      <alignment horizontal="center" vertical="center" wrapText="1"/>
    </xf>
    <xf numFmtId="0" fontId="6" fillId="2" borderId="21" xfId="0" applyFont="1" applyFill="1" applyBorder="1" applyAlignment="1">
      <alignment horizontal="justify" vertical="center" wrapText="1"/>
    </xf>
    <xf numFmtId="9" fontId="6" fillId="2" borderId="2" xfId="11" applyFont="1" applyFill="1" applyBorder="1" applyAlignment="1">
      <alignment horizontal="center" vertical="center" wrapText="1"/>
    </xf>
    <xf numFmtId="0" fontId="6" fillId="0" borderId="13" xfId="0" applyFont="1" applyFill="1" applyBorder="1" applyAlignment="1">
      <alignment horizontal="justify" vertical="center" wrapText="1"/>
    </xf>
    <xf numFmtId="0" fontId="27" fillId="0" borderId="2" xfId="0" applyFont="1" applyFill="1" applyBorder="1" applyAlignment="1">
      <alignment horizontal="center" vertical="center" wrapText="1"/>
    </xf>
    <xf numFmtId="0" fontId="5" fillId="0" borderId="37" xfId="0" applyFont="1" applyFill="1" applyBorder="1" applyAlignment="1">
      <alignment horizontal="justify" vertical="center" wrapText="1"/>
    </xf>
    <xf numFmtId="0" fontId="27" fillId="2" borderId="2"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7" fillId="3" borderId="2" xfId="0" applyFont="1" applyFill="1" applyBorder="1" applyAlignment="1">
      <alignment horizontal="center" vertical="center" wrapText="1"/>
    </xf>
  </cellXfs>
  <cellStyles count="12">
    <cellStyle name="Millares 2" xfId="5"/>
    <cellStyle name="Millares 2 2" xfId="6"/>
    <cellStyle name="Moneda" xfId="1" builtinId="4"/>
    <cellStyle name="Moneda [0]" xfId="2" builtinId="7"/>
    <cellStyle name="Moneda [0] 2" xfId="4"/>
    <cellStyle name="Moneda [0] 2 2" xfId="9"/>
    <cellStyle name="Moneda [0] 3" xfId="8"/>
    <cellStyle name="Moneda 2" xfId="3"/>
    <cellStyle name="Moneda 2 2" xfId="10"/>
    <cellStyle name="Moneda 3" xfId="7"/>
    <cellStyle name="Normal" xfId="0" builtinId="0"/>
    <cellStyle name="Porcentaje" xfId="11" builtinId="5"/>
  </cellStyles>
  <dxfs count="0"/>
  <tableStyles count="0" defaultTableStyle="TableStyleMedium2" defaultPivotStyle="PivotStyleLight16"/>
  <colors>
    <mruColors>
      <color rgb="FF00939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2018</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a:extLst>
            <a:ext uri="{FF2B5EF4-FFF2-40B4-BE49-F238E27FC236}">
              <a16:creationId xmlns=""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19</xdr:row>
      <xdr:rowOff>11206</xdr:rowOff>
    </xdr:from>
    <xdr:to>
      <xdr:col>9</xdr:col>
      <xdr:colOff>472329</xdr:colOff>
      <xdr:row>27</xdr:row>
      <xdr:rowOff>140634</xdr:rowOff>
    </xdr:to>
    <xdr:sp macro="" textlink="">
      <xdr:nvSpPr>
        <xdr:cNvPr id="7" name="Rectangle 11">
          <a:extLst>
            <a:ext uri="{FF2B5EF4-FFF2-40B4-BE49-F238E27FC236}">
              <a16:creationId xmlns=""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0093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DE PARTICIPACIÓN CIUDADANA </a:t>
          </a:r>
        </a:p>
        <a:p>
          <a:pPr algn="ctr" rtl="0">
            <a:defRPr sz="1000"/>
          </a:pPr>
          <a:r>
            <a:rPr lang="en-US" sz="2400" b="1" i="0" u="none" strike="noStrike" baseline="0">
              <a:solidFill>
                <a:srgbClr val="FFFFFF"/>
              </a:solidFill>
              <a:latin typeface="Arial Narrow"/>
            </a:rPr>
            <a:t>Vigncia 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a:extLst>
            <a:ext uri="{FF2B5EF4-FFF2-40B4-BE49-F238E27FC236}">
              <a16:creationId xmlns=""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43296</xdr:rowOff>
    </xdr:from>
    <xdr:to>
      <xdr:col>9</xdr:col>
      <xdr:colOff>400050</xdr:colOff>
      <xdr:row>30</xdr:row>
      <xdr:rowOff>43296</xdr:rowOff>
    </xdr:to>
    <xdr:cxnSp macro="">
      <xdr:nvCxnSpPr>
        <xdr:cNvPr id="9" name="AutoShape 13">
          <a:extLst>
            <a:ext uri="{FF2B5EF4-FFF2-40B4-BE49-F238E27FC236}">
              <a16:creationId xmlns=""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a:extLst>
            <a:ext uri="{FF2B5EF4-FFF2-40B4-BE49-F238E27FC236}">
              <a16:creationId xmlns=""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editAs="oneCell">
    <xdr:from>
      <xdr:col>1</xdr:col>
      <xdr:colOff>154132</xdr:colOff>
      <xdr:row>42</xdr:row>
      <xdr:rowOff>24245</xdr:rowOff>
    </xdr:from>
    <xdr:to>
      <xdr:col>9</xdr:col>
      <xdr:colOff>361950</xdr:colOff>
      <xdr:row>46</xdr:row>
      <xdr:rowOff>162791</xdr:rowOff>
    </xdr:to>
    <xdr:pic>
      <xdr:nvPicPr>
        <xdr:cNvPr id="12" name="Imagen 11">
          <a:extLst>
            <a:ext uri="{FF2B5EF4-FFF2-40B4-BE49-F238E27FC236}">
              <a16:creationId xmlns=""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98" r="3169"/>
        <a:stretch/>
      </xdr:blipFill>
      <xdr:spPr bwMode="auto">
        <a:xfrm>
          <a:off x="325582" y="7234670"/>
          <a:ext cx="5075093" cy="900546"/>
        </a:xfrm>
        <a:prstGeom prst="rect">
          <a:avLst/>
        </a:prstGeom>
        <a:solidFill>
          <a:schemeClr val="accent1"/>
        </a:solidFill>
        <a:ln>
          <a:noFill/>
        </a:ln>
      </xdr:spPr>
    </xdr:pic>
    <xdr:clientData/>
  </xdr:twoCellAnchor>
  <xdr:twoCellAnchor>
    <xdr:from>
      <xdr:col>2</xdr:col>
      <xdr:colOff>400050</xdr:colOff>
      <xdr:row>33</xdr:row>
      <xdr:rowOff>57150</xdr:rowOff>
    </xdr:from>
    <xdr:to>
      <xdr:col>8</xdr:col>
      <xdr:colOff>504825</xdr:colOff>
      <xdr:row>38</xdr:row>
      <xdr:rowOff>57150</xdr:rowOff>
    </xdr:to>
    <xdr:sp macro="" textlink="">
      <xdr:nvSpPr>
        <xdr:cNvPr id="5" name="CuadroTexto 4"/>
        <xdr:cNvSpPr txBox="1"/>
      </xdr:nvSpPr>
      <xdr:spPr>
        <a:xfrm>
          <a:off x="1114425" y="5743575"/>
          <a:ext cx="3667125" cy="952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latin typeface="Arial Narrow" panose="020B0606020202030204" pitchFamily="34" charset="0"/>
          </a:endParaRPr>
        </a:p>
        <a:p>
          <a:pPr algn="ctr"/>
          <a:r>
            <a:rPr lang="es-CO" sz="1100">
              <a:latin typeface="Arial Narrow" panose="020B0606020202030204" pitchFamily="34" charset="0"/>
            </a:rPr>
            <a:t>Versión</a:t>
          </a:r>
          <a:r>
            <a:rPr lang="es-CO" sz="1100" baseline="0">
              <a:latin typeface="Arial Narrow" panose="020B0606020202030204" pitchFamily="34" charset="0"/>
            </a:rPr>
            <a:t> 00</a:t>
          </a:r>
        </a:p>
        <a:p>
          <a:pPr algn="ctr"/>
          <a:endParaRPr lang="es-CO" sz="1100" baseline="0">
            <a:latin typeface="Arial Narrow" panose="020B0606020202030204" pitchFamily="34" charset="0"/>
          </a:endParaRPr>
        </a:p>
        <a:p>
          <a:pPr algn="ctr"/>
          <a:r>
            <a:rPr lang="es-CO" sz="1100" baseline="0">
              <a:latin typeface="Arial Narrow" panose="020B0606020202030204" pitchFamily="34" charset="0"/>
            </a:rPr>
            <a:t>30 de Marzo de 2018</a:t>
          </a:r>
          <a:endParaRPr lang="es-CO" sz="11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1067594</xdr:colOff>
      <xdr:row>15</xdr:row>
      <xdr:rowOff>955677</xdr:rowOff>
    </xdr:from>
    <xdr:to>
      <xdr:col>3</xdr:col>
      <xdr:colOff>1009385</xdr:colOff>
      <xdr:row>15</xdr:row>
      <xdr:rowOff>1633010</xdr:rowOff>
    </xdr:to>
    <xdr:sp macro="" textlink="">
      <xdr:nvSpPr>
        <xdr:cNvPr id="2" name="Rectángulo 1">
          <a:extLst>
            <a:ext uri="{FF2B5EF4-FFF2-40B4-BE49-F238E27FC236}">
              <a16:creationId xmlns="" xmlns:a16="http://schemas.microsoft.com/office/drawing/2014/main" id="{00000000-0008-0000-0100-000002000000}"/>
            </a:ext>
          </a:extLst>
        </xdr:cNvPr>
        <xdr:cNvSpPr/>
      </xdr:nvSpPr>
      <xdr:spPr>
        <a:xfrm>
          <a:off x="3429794" y="8699502"/>
          <a:ext cx="1894416" cy="677333"/>
        </a:xfrm>
        <a:prstGeom prst="rect">
          <a:avLst/>
        </a:prstGeom>
        <a:solidFill>
          <a:schemeClr val="accent2"/>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Funcionarios</a:t>
          </a:r>
        </a:p>
      </xdr:txBody>
    </xdr:sp>
    <xdr:clientData/>
  </xdr:twoCellAnchor>
  <xdr:twoCellAnchor editAs="oneCell">
    <xdr:from>
      <xdr:col>1</xdr:col>
      <xdr:colOff>154781</xdr:colOff>
      <xdr:row>1</xdr:row>
      <xdr:rowOff>11907</xdr:rowOff>
    </xdr:from>
    <xdr:to>
      <xdr:col>4</xdr:col>
      <xdr:colOff>631031</xdr:colOff>
      <xdr:row>2</xdr:row>
      <xdr:rowOff>166688</xdr:rowOff>
    </xdr:to>
    <xdr:pic>
      <xdr:nvPicPr>
        <xdr:cNvPr id="3" name="Imagen 2">
          <a:extLst>
            <a:ext uri="{FF2B5EF4-FFF2-40B4-BE49-F238E27FC236}">
              <a16:creationId xmlns=""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31" r="3169"/>
        <a:stretch/>
      </xdr:blipFill>
      <xdr:spPr bwMode="auto">
        <a:xfrm>
          <a:off x="535781" y="202407"/>
          <a:ext cx="6362700" cy="935831"/>
        </a:xfrm>
        <a:prstGeom prst="rect">
          <a:avLst/>
        </a:prstGeom>
        <a:solidFill>
          <a:schemeClr val="accent1"/>
        </a:solidFill>
        <a:ln>
          <a:noFill/>
        </a:ln>
      </xdr:spPr>
    </xdr:pic>
    <xdr:clientData/>
  </xdr:twoCellAnchor>
  <xdr:twoCellAnchor editAs="oneCell">
    <xdr:from>
      <xdr:col>1</xdr:col>
      <xdr:colOff>986896</xdr:colOff>
      <xdr:row>15</xdr:row>
      <xdr:rowOff>31294</xdr:rowOff>
    </xdr:from>
    <xdr:to>
      <xdr:col>2</xdr:col>
      <xdr:colOff>899296</xdr:colOff>
      <xdr:row>15</xdr:row>
      <xdr:rowOff>715294</xdr:rowOff>
    </xdr:to>
    <xdr:pic>
      <xdr:nvPicPr>
        <xdr:cNvPr id="4" name="Imagen 3">
          <a:extLst>
            <a:ext uri="{FF2B5EF4-FFF2-40B4-BE49-F238E27FC236}">
              <a16:creationId xmlns="" xmlns:a16="http://schemas.microsoft.com/office/drawing/2014/main" id="{00000000-0008-0000-0100-000004000000}"/>
            </a:ext>
          </a:extLst>
        </xdr:cNvPr>
        <xdr:cNvPicPr/>
      </xdr:nvPicPr>
      <xdr:blipFill rotWithShape="1">
        <a:blip xmlns:r="http://schemas.openxmlformats.org/officeDocument/2006/relationships" r:embed="rId2"/>
        <a:srcRect r="75724" b="3398"/>
        <a:stretch/>
      </xdr:blipFill>
      <xdr:spPr>
        <a:xfrm>
          <a:off x="1367896" y="7775119"/>
          <a:ext cx="1893600" cy="684000"/>
        </a:xfrm>
        <a:prstGeom prst="rect">
          <a:avLst/>
        </a:prstGeom>
      </xdr:spPr>
    </xdr:pic>
    <xdr:clientData/>
  </xdr:twoCellAnchor>
  <xdr:twoCellAnchor>
    <xdr:from>
      <xdr:col>1</xdr:col>
      <xdr:colOff>1017324</xdr:colOff>
      <xdr:row>15</xdr:row>
      <xdr:rowOff>951180</xdr:rowOff>
    </xdr:from>
    <xdr:to>
      <xdr:col>2</xdr:col>
      <xdr:colOff>878152</xdr:colOff>
      <xdr:row>15</xdr:row>
      <xdr:rowOff>1628513</xdr:rowOff>
    </xdr:to>
    <xdr:sp macro="" textlink="">
      <xdr:nvSpPr>
        <xdr:cNvPr id="5" name="Rectángulo 4">
          <a:extLst>
            <a:ext uri="{FF2B5EF4-FFF2-40B4-BE49-F238E27FC236}">
              <a16:creationId xmlns="" xmlns:a16="http://schemas.microsoft.com/office/drawing/2014/main" id="{00000000-0008-0000-0100-000005000000}"/>
            </a:ext>
          </a:extLst>
        </xdr:cNvPr>
        <xdr:cNvSpPr/>
      </xdr:nvSpPr>
      <xdr:spPr>
        <a:xfrm>
          <a:off x="1398324" y="8695005"/>
          <a:ext cx="1842028" cy="677333"/>
        </a:xfrm>
        <a:prstGeom prst="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Proveedores</a:t>
          </a:r>
        </a:p>
      </xdr:txBody>
    </xdr:sp>
    <xdr:clientData/>
  </xdr:twoCellAnchor>
  <xdr:twoCellAnchor>
    <xdr:from>
      <xdr:col>3</xdr:col>
      <xdr:colOff>1190622</xdr:colOff>
      <xdr:row>15</xdr:row>
      <xdr:rowOff>950386</xdr:rowOff>
    </xdr:from>
    <xdr:to>
      <xdr:col>4</xdr:col>
      <xdr:colOff>1142996</xdr:colOff>
      <xdr:row>15</xdr:row>
      <xdr:rowOff>1627719</xdr:rowOff>
    </xdr:to>
    <xdr:sp macro="" textlink="">
      <xdr:nvSpPr>
        <xdr:cNvPr id="6" name="Rectángulo 5">
          <a:extLst>
            <a:ext uri="{FF2B5EF4-FFF2-40B4-BE49-F238E27FC236}">
              <a16:creationId xmlns="" xmlns:a16="http://schemas.microsoft.com/office/drawing/2014/main" id="{00000000-0008-0000-0100-000006000000}"/>
            </a:ext>
          </a:extLst>
        </xdr:cNvPr>
        <xdr:cNvSpPr/>
      </xdr:nvSpPr>
      <xdr:spPr>
        <a:xfrm>
          <a:off x="5505447" y="8694211"/>
          <a:ext cx="1904999" cy="677333"/>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Contratistas</a:t>
          </a:r>
        </a:p>
      </xdr:txBody>
    </xdr:sp>
    <xdr:clientData/>
  </xdr:twoCellAnchor>
  <xdr:twoCellAnchor>
    <xdr:from>
      <xdr:col>4</xdr:col>
      <xdr:colOff>1273967</xdr:colOff>
      <xdr:row>15</xdr:row>
      <xdr:rowOff>977636</xdr:rowOff>
    </xdr:from>
    <xdr:to>
      <xdr:col>5</xdr:col>
      <xdr:colOff>1236925</xdr:colOff>
      <xdr:row>15</xdr:row>
      <xdr:rowOff>1654969</xdr:rowOff>
    </xdr:to>
    <xdr:sp macro="" textlink="">
      <xdr:nvSpPr>
        <xdr:cNvPr id="7" name="Rectángulo 6">
          <a:extLst>
            <a:ext uri="{FF2B5EF4-FFF2-40B4-BE49-F238E27FC236}">
              <a16:creationId xmlns="" xmlns:a16="http://schemas.microsoft.com/office/drawing/2014/main" id="{00000000-0008-0000-0100-000007000000}"/>
            </a:ext>
          </a:extLst>
        </xdr:cNvPr>
        <xdr:cNvSpPr/>
      </xdr:nvSpPr>
      <xdr:spPr>
        <a:xfrm>
          <a:off x="7541417" y="8721461"/>
          <a:ext cx="1915583" cy="677333"/>
        </a:xfrm>
        <a:prstGeom prst="rect">
          <a:avLst/>
        </a:prstGeom>
        <a:solidFill>
          <a:srgbClr val="7030A0"/>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Organizaciones</a:t>
          </a:r>
        </a:p>
        <a:p>
          <a:pPr algn="r"/>
          <a:r>
            <a:rPr lang="es-CO" sz="1100" b="1">
              <a:latin typeface="Tahoma" panose="020B0604030504040204" pitchFamily="34" charset="0"/>
              <a:ea typeface="Tahoma" panose="020B0604030504040204" pitchFamily="34" charset="0"/>
              <a:cs typeface="Tahoma" panose="020B0604030504040204" pitchFamily="34" charset="0"/>
            </a:rPr>
            <a:t>No Gubernamentales</a:t>
          </a:r>
        </a:p>
      </xdr:txBody>
    </xdr:sp>
    <xdr:clientData/>
  </xdr:twoCellAnchor>
  <xdr:twoCellAnchor>
    <xdr:from>
      <xdr:col>1</xdr:col>
      <xdr:colOff>3060701</xdr:colOff>
      <xdr:row>15</xdr:row>
      <xdr:rowOff>1758951</xdr:rowOff>
    </xdr:from>
    <xdr:to>
      <xdr:col>1</xdr:col>
      <xdr:colOff>4955117</xdr:colOff>
      <xdr:row>16</xdr:row>
      <xdr:rowOff>129118</xdr:rowOff>
    </xdr:to>
    <xdr:sp macro="" textlink="">
      <xdr:nvSpPr>
        <xdr:cNvPr id="8" name="Rectángulo 7">
          <a:extLst>
            <a:ext uri="{FF2B5EF4-FFF2-40B4-BE49-F238E27FC236}">
              <a16:creationId xmlns=""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1</xdr:col>
      <xdr:colOff>1083470</xdr:colOff>
      <xdr:row>15</xdr:row>
      <xdr:rowOff>1045107</xdr:rowOff>
    </xdr:from>
    <xdr:to>
      <xdr:col>1</xdr:col>
      <xdr:colOff>1654969</xdr:colOff>
      <xdr:row>15</xdr:row>
      <xdr:rowOff>1527772</xdr:rowOff>
    </xdr:to>
    <xdr:pic>
      <xdr:nvPicPr>
        <xdr:cNvPr id="9" name="Imagen 8">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464470" y="8788932"/>
          <a:ext cx="571499" cy="482665"/>
        </a:xfrm>
        <a:prstGeom prst="rect">
          <a:avLst/>
        </a:prstGeom>
      </xdr:spPr>
    </xdr:pic>
    <xdr:clientData/>
  </xdr:twoCellAnchor>
  <xdr:twoCellAnchor editAs="oneCell">
    <xdr:from>
      <xdr:col>2</xdr:col>
      <xdr:colOff>1341441</xdr:colOff>
      <xdr:row>15</xdr:row>
      <xdr:rowOff>994834</xdr:rowOff>
    </xdr:from>
    <xdr:to>
      <xdr:col>2</xdr:col>
      <xdr:colOff>1766363</xdr:colOff>
      <xdr:row>15</xdr:row>
      <xdr:rowOff>1594130</xdr:rowOff>
    </xdr:to>
    <xdr:pic>
      <xdr:nvPicPr>
        <xdr:cNvPr id="10" name="Imagen 9">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4"/>
        <a:stretch>
          <a:fillRect/>
        </a:stretch>
      </xdr:blipFill>
      <xdr:spPr>
        <a:xfrm>
          <a:off x="3703641" y="8738659"/>
          <a:ext cx="424922" cy="599296"/>
        </a:xfrm>
        <a:prstGeom prst="rect">
          <a:avLst/>
        </a:prstGeom>
      </xdr:spPr>
    </xdr:pic>
    <xdr:clientData/>
  </xdr:twoCellAnchor>
  <xdr:twoCellAnchor editAs="oneCell">
    <xdr:from>
      <xdr:col>3</xdr:col>
      <xdr:colOff>1258091</xdr:colOff>
      <xdr:row>15</xdr:row>
      <xdr:rowOff>1003303</xdr:rowOff>
    </xdr:from>
    <xdr:to>
      <xdr:col>3</xdr:col>
      <xdr:colOff>1932779</xdr:colOff>
      <xdr:row>15</xdr:row>
      <xdr:rowOff>1580195</xdr:rowOff>
    </xdr:to>
    <xdr:pic>
      <xdr:nvPicPr>
        <xdr:cNvPr id="11" name="Imagen 10">
          <a:extLst>
            <a:ext uri="{FF2B5EF4-FFF2-40B4-BE49-F238E27FC236}">
              <a16:creationId xmlns="" xmlns:a16="http://schemas.microsoft.com/office/drawing/2014/main" id="{00000000-0008-0000-0100-00000B000000}"/>
            </a:ext>
          </a:extLst>
        </xdr:cNvPr>
        <xdr:cNvPicPr>
          <a:picLocks noChangeAspect="1"/>
        </xdr:cNvPicPr>
      </xdr:nvPicPr>
      <xdr:blipFill>
        <a:blip xmlns:r="http://schemas.openxmlformats.org/officeDocument/2006/relationships" r:embed="rId5"/>
        <a:stretch>
          <a:fillRect/>
        </a:stretch>
      </xdr:blipFill>
      <xdr:spPr>
        <a:xfrm>
          <a:off x="5572916" y="8747128"/>
          <a:ext cx="674688" cy="576892"/>
        </a:xfrm>
        <a:prstGeom prst="rect">
          <a:avLst/>
        </a:prstGeom>
      </xdr:spPr>
    </xdr:pic>
    <xdr:clientData/>
  </xdr:twoCellAnchor>
  <xdr:twoCellAnchor editAs="oneCell">
    <xdr:from>
      <xdr:col>4</xdr:col>
      <xdr:colOff>1313657</xdr:colOff>
      <xdr:row>15</xdr:row>
      <xdr:rowOff>1009387</xdr:rowOff>
    </xdr:from>
    <xdr:to>
      <xdr:col>4</xdr:col>
      <xdr:colOff>1785614</xdr:colOff>
      <xdr:row>15</xdr:row>
      <xdr:rowOff>1348053</xdr:rowOff>
    </xdr:to>
    <xdr:pic>
      <xdr:nvPicPr>
        <xdr:cNvPr id="12" name="Imagen 11">
          <a:extLst>
            <a:ext uri="{FF2B5EF4-FFF2-40B4-BE49-F238E27FC236}">
              <a16:creationId xmlns="" xmlns:a16="http://schemas.microsoft.com/office/drawing/2014/main" id="{00000000-0008-0000-0100-00000C000000}"/>
            </a:ext>
          </a:extLst>
        </xdr:cNvPr>
        <xdr:cNvPicPr>
          <a:picLocks noChangeAspect="1"/>
        </xdr:cNvPicPr>
      </xdr:nvPicPr>
      <xdr:blipFill rotWithShape="1">
        <a:blip xmlns:r="http://schemas.openxmlformats.org/officeDocument/2006/relationships" r:embed="rId6"/>
        <a:srcRect b="4180"/>
        <a:stretch/>
      </xdr:blipFill>
      <xdr:spPr>
        <a:xfrm>
          <a:off x="7576345" y="8748450"/>
          <a:ext cx="471957" cy="338666"/>
        </a:xfrm>
        <a:prstGeom prst="rect">
          <a:avLst/>
        </a:prstGeom>
      </xdr:spPr>
    </xdr:pic>
    <xdr:clientData/>
  </xdr:twoCellAnchor>
  <xdr:twoCellAnchor editAs="oneCell">
    <xdr:from>
      <xdr:col>2</xdr:col>
      <xdr:colOff>1043782</xdr:colOff>
      <xdr:row>15</xdr:row>
      <xdr:rowOff>49817</xdr:rowOff>
    </xdr:from>
    <xdr:to>
      <xdr:col>3</xdr:col>
      <xdr:colOff>979995</xdr:colOff>
      <xdr:row>15</xdr:row>
      <xdr:rowOff>714374</xdr:rowOff>
    </xdr:to>
    <xdr:pic>
      <xdr:nvPicPr>
        <xdr:cNvPr id="13" name="Imagen 12">
          <a:extLst>
            <a:ext uri="{FF2B5EF4-FFF2-40B4-BE49-F238E27FC236}">
              <a16:creationId xmlns="" xmlns:a16="http://schemas.microsoft.com/office/drawing/2014/main" id="{00000000-0008-0000-0100-00000D000000}"/>
            </a:ext>
          </a:extLst>
        </xdr:cNvPr>
        <xdr:cNvPicPr/>
      </xdr:nvPicPr>
      <xdr:blipFill rotWithShape="1">
        <a:blip xmlns:r="http://schemas.openxmlformats.org/officeDocument/2006/relationships" r:embed="rId2"/>
        <a:srcRect l="24690" r="50345" b="3398"/>
        <a:stretch/>
      </xdr:blipFill>
      <xdr:spPr>
        <a:xfrm>
          <a:off x="3405982" y="7793642"/>
          <a:ext cx="1888838" cy="664557"/>
        </a:xfrm>
        <a:prstGeom prst="rect">
          <a:avLst/>
        </a:prstGeom>
      </xdr:spPr>
    </xdr:pic>
    <xdr:clientData/>
  </xdr:twoCellAnchor>
  <xdr:twoCellAnchor editAs="oneCell">
    <xdr:from>
      <xdr:col>3</xdr:col>
      <xdr:colOff>1181363</xdr:colOff>
      <xdr:row>15</xdr:row>
      <xdr:rowOff>36776</xdr:rowOff>
    </xdr:from>
    <xdr:to>
      <xdr:col>4</xdr:col>
      <xdr:colOff>1120751</xdr:colOff>
      <xdr:row>15</xdr:row>
      <xdr:rowOff>713576</xdr:rowOff>
    </xdr:to>
    <xdr:pic>
      <xdr:nvPicPr>
        <xdr:cNvPr id="14" name="Imagen 13">
          <a:extLst>
            <a:ext uri="{FF2B5EF4-FFF2-40B4-BE49-F238E27FC236}">
              <a16:creationId xmlns="" xmlns:a16="http://schemas.microsoft.com/office/drawing/2014/main" id="{00000000-0008-0000-0100-00000E000000}"/>
            </a:ext>
          </a:extLst>
        </xdr:cNvPr>
        <xdr:cNvPicPr/>
      </xdr:nvPicPr>
      <xdr:blipFill rotWithShape="1">
        <a:blip xmlns:r="http://schemas.openxmlformats.org/officeDocument/2006/relationships" r:embed="rId2"/>
        <a:srcRect l="49379" r="25242" b="3825"/>
        <a:stretch/>
      </xdr:blipFill>
      <xdr:spPr>
        <a:xfrm>
          <a:off x="5496188" y="7780601"/>
          <a:ext cx="1892013" cy="676800"/>
        </a:xfrm>
        <a:prstGeom prst="rect">
          <a:avLst/>
        </a:prstGeom>
      </xdr:spPr>
    </xdr:pic>
    <xdr:clientData/>
  </xdr:twoCellAnchor>
  <xdr:twoCellAnchor editAs="oneCell">
    <xdr:from>
      <xdr:col>4</xdr:col>
      <xdr:colOff>1267357</xdr:colOff>
      <xdr:row>15</xdr:row>
      <xdr:rowOff>23543</xdr:rowOff>
    </xdr:from>
    <xdr:to>
      <xdr:col>5</xdr:col>
      <xdr:colOff>1238250</xdr:colOff>
      <xdr:row>15</xdr:row>
      <xdr:rowOff>714374</xdr:rowOff>
    </xdr:to>
    <xdr:pic>
      <xdr:nvPicPr>
        <xdr:cNvPr id="15" name="Imagen 14">
          <a:extLst>
            <a:ext uri="{FF2B5EF4-FFF2-40B4-BE49-F238E27FC236}">
              <a16:creationId xmlns="" xmlns:a16="http://schemas.microsoft.com/office/drawing/2014/main" id="{00000000-0008-0000-0100-00000F000000}"/>
            </a:ext>
          </a:extLst>
        </xdr:cNvPr>
        <xdr:cNvPicPr/>
      </xdr:nvPicPr>
      <xdr:blipFill rotWithShape="1">
        <a:blip xmlns:r="http://schemas.openxmlformats.org/officeDocument/2006/relationships" r:embed="rId2"/>
        <a:srcRect l="74759" t="1" b="910"/>
        <a:stretch/>
      </xdr:blipFill>
      <xdr:spPr>
        <a:xfrm>
          <a:off x="7534807" y="7767368"/>
          <a:ext cx="1923518" cy="690831"/>
        </a:xfrm>
        <a:prstGeom prst="rect">
          <a:avLst/>
        </a:prstGeom>
      </xdr:spPr>
    </xdr:pic>
    <xdr:clientData/>
  </xdr:twoCellAnchor>
  <xdr:twoCellAnchor>
    <xdr:from>
      <xdr:col>3</xdr:col>
      <xdr:colOff>202406</xdr:colOff>
      <xdr:row>15</xdr:row>
      <xdr:rowOff>1797845</xdr:rowOff>
    </xdr:from>
    <xdr:to>
      <xdr:col>4</xdr:col>
      <xdr:colOff>144197</xdr:colOff>
      <xdr:row>16</xdr:row>
      <xdr:rowOff>161518</xdr:rowOff>
    </xdr:to>
    <xdr:sp macro="" textlink="">
      <xdr:nvSpPr>
        <xdr:cNvPr id="16" name="Rectángulo 15">
          <a:extLst>
            <a:ext uri="{FF2B5EF4-FFF2-40B4-BE49-F238E27FC236}">
              <a16:creationId xmlns="" xmlns:a16="http://schemas.microsoft.com/office/drawing/2014/main" id="{00000000-0008-0000-0100-000010000000}"/>
            </a:ext>
          </a:extLst>
        </xdr:cNvPr>
        <xdr:cNvSpPr/>
      </xdr:nvSpPr>
      <xdr:spPr>
        <a:xfrm>
          <a:off x="4517231" y="9541670"/>
          <a:ext cx="1894416" cy="668723"/>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3</xdr:col>
      <xdr:colOff>263526</xdr:colOff>
      <xdr:row>15</xdr:row>
      <xdr:rowOff>1971147</xdr:rowOff>
    </xdr:from>
    <xdr:to>
      <xdr:col>3</xdr:col>
      <xdr:colOff>1116014</xdr:colOff>
      <xdr:row>15</xdr:row>
      <xdr:rowOff>2297907</xdr:rowOff>
    </xdr:to>
    <xdr:pic>
      <xdr:nvPicPr>
        <xdr:cNvPr id="17" name="Imagen 16">
          <a:extLst>
            <a:ext uri="{FF2B5EF4-FFF2-40B4-BE49-F238E27FC236}">
              <a16:creationId xmlns="" xmlns:a16="http://schemas.microsoft.com/office/drawing/2014/main" id="{00000000-0008-0000-0100-000011000000}"/>
            </a:ext>
          </a:extLst>
        </xdr:cNvPr>
        <xdr:cNvPicPr>
          <a:picLocks noChangeAspect="1"/>
        </xdr:cNvPicPr>
      </xdr:nvPicPr>
      <xdr:blipFill>
        <a:blip xmlns:r="http://schemas.openxmlformats.org/officeDocument/2006/relationships" r:embed="rId7"/>
        <a:stretch>
          <a:fillRect/>
        </a:stretch>
      </xdr:blipFill>
      <xdr:spPr>
        <a:xfrm>
          <a:off x="4578351" y="9714972"/>
          <a:ext cx="852488" cy="326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40820</xdr:rowOff>
    </xdr:from>
    <xdr:to>
      <xdr:col>1</xdr:col>
      <xdr:colOff>1222375</xdr:colOff>
      <xdr:row>2</xdr:row>
      <xdr:rowOff>204106</xdr:rowOff>
    </xdr:to>
    <xdr:pic>
      <xdr:nvPicPr>
        <xdr:cNvPr id="6" name="Imagen 5">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0" y="40820"/>
          <a:ext cx="2828018" cy="762000"/>
        </a:xfrm>
        <a:prstGeom prst="rect">
          <a:avLst/>
        </a:prstGeom>
        <a:solidFill>
          <a:schemeClr val="accent1"/>
        </a:solid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view="pageBreakPreview" topLeftCell="A17" zoomScaleNormal="90" zoomScaleSheetLayoutView="100" workbookViewId="0">
      <selection activeCell="G40" sqref="G40:G41"/>
    </sheetView>
  </sheetViews>
  <sheetFormatPr baseColWidth="10" defaultColWidth="11.42578125" defaultRowHeight="15" x14ac:dyDescent="0.25"/>
  <cols>
    <col min="1" max="1" width="2.5703125" style="5" customWidth="1"/>
    <col min="2" max="2" width="8.140625" style="5" customWidth="1"/>
    <col min="3" max="5" width="8" style="5" customWidth="1"/>
    <col min="6" max="6" width="11.42578125" style="5"/>
    <col min="7" max="8" width="9" style="5" customWidth="1"/>
    <col min="9" max="16384" width="11.42578125" style="5"/>
  </cols>
  <sheetData>
    <row r="1" spans="2:10" x14ac:dyDescent="0.25">
      <c r="B1" s="4"/>
      <c r="C1" s="4"/>
      <c r="D1" s="4"/>
      <c r="E1" s="4"/>
      <c r="F1" s="4"/>
      <c r="G1" s="4"/>
      <c r="H1" s="4"/>
      <c r="I1" s="4"/>
      <c r="J1" s="4"/>
    </row>
    <row r="2" spans="2:10" ht="15.75" thickBot="1" x14ac:dyDescent="0.3">
      <c r="B2" s="4"/>
      <c r="C2" s="4"/>
      <c r="D2" s="4"/>
      <c r="E2" s="4"/>
      <c r="F2" s="4"/>
      <c r="G2" s="4"/>
      <c r="H2" s="4"/>
      <c r="I2" s="4"/>
      <c r="J2" s="4"/>
    </row>
    <row r="3" spans="2:10" x14ac:dyDescent="0.25">
      <c r="B3" s="6"/>
      <c r="C3" s="7"/>
      <c r="D3" s="7"/>
      <c r="E3" s="7"/>
      <c r="F3" s="7"/>
      <c r="G3" s="7"/>
      <c r="H3" s="7"/>
      <c r="I3" s="7"/>
      <c r="J3" s="8"/>
    </row>
    <row r="4" spans="2:10" hidden="1" x14ac:dyDescent="0.25">
      <c r="B4" s="9"/>
      <c r="C4" s="4"/>
      <c r="D4" s="4"/>
      <c r="E4" s="4"/>
      <c r="F4" s="4"/>
      <c r="G4" s="4"/>
      <c r="H4" s="4"/>
      <c r="I4" s="4"/>
      <c r="J4" s="10"/>
    </row>
    <row r="5" spans="2:10" x14ac:dyDescent="0.25">
      <c r="B5" s="9"/>
      <c r="C5" s="4"/>
      <c r="D5" s="4"/>
      <c r="E5" s="4"/>
      <c r="F5" s="4"/>
      <c r="G5" s="4"/>
      <c r="H5" s="4"/>
      <c r="I5" s="4"/>
      <c r="J5" s="10"/>
    </row>
    <row r="6" spans="2:10" x14ac:dyDescent="0.25">
      <c r="B6" s="9"/>
      <c r="C6" s="4"/>
      <c r="D6" s="4"/>
      <c r="E6" s="4"/>
      <c r="F6" s="4"/>
      <c r="G6" s="4"/>
      <c r="H6" s="4"/>
      <c r="I6" s="4"/>
      <c r="J6" s="10"/>
    </row>
    <row r="7" spans="2:10" x14ac:dyDescent="0.25">
      <c r="B7" s="9"/>
      <c r="C7" s="4"/>
      <c r="D7" s="4"/>
      <c r="E7" s="4"/>
      <c r="F7" s="4"/>
      <c r="G7" s="4"/>
      <c r="H7" s="4"/>
      <c r="I7" s="4"/>
      <c r="J7" s="10"/>
    </row>
    <row r="8" spans="2:10" x14ac:dyDescent="0.25">
      <c r="B8" s="9"/>
      <c r="C8" s="4"/>
      <c r="D8" s="4"/>
      <c r="E8" s="4"/>
      <c r="F8" s="4"/>
      <c r="G8" s="4"/>
      <c r="H8" s="4"/>
      <c r="I8" s="4"/>
      <c r="J8" s="10"/>
    </row>
    <row r="9" spans="2:10" x14ac:dyDescent="0.25">
      <c r="B9" s="9"/>
      <c r="C9" s="4"/>
      <c r="D9" s="4"/>
      <c r="E9" s="4"/>
      <c r="F9" s="4"/>
      <c r="G9" s="4"/>
      <c r="H9" s="4"/>
      <c r="I9" s="4"/>
      <c r="J9" s="10"/>
    </row>
    <row r="10" spans="2:10" x14ac:dyDescent="0.25">
      <c r="B10" s="9"/>
      <c r="C10" s="4"/>
      <c r="D10" s="4"/>
      <c r="E10" s="4"/>
      <c r="F10" s="4"/>
      <c r="G10" s="4"/>
      <c r="H10" s="4"/>
      <c r="I10" s="4"/>
      <c r="J10" s="10"/>
    </row>
    <row r="11" spans="2:10" x14ac:dyDescent="0.25">
      <c r="B11" s="9"/>
      <c r="C11" s="4"/>
      <c r="D11" s="4"/>
      <c r="E11" s="4"/>
      <c r="F11" s="4"/>
      <c r="G11" s="4"/>
      <c r="H11" s="4"/>
      <c r="I11" s="4"/>
      <c r="J11" s="10"/>
    </row>
    <row r="12" spans="2:10" x14ac:dyDescent="0.25">
      <c r="B12" s="9"/>
      <c r="C12" s="4"/>
      <c r="D12" s="4"/>
      <c r="E12" s="4"/>
      <c r="F12" s="4"/>
      <c r="G12" s="4"/>
      <c r="H12" s="4"/>
      <c r="I12" s="4"/>
      <c r="J12" s="10"/>
    </row>
    <row r="13" spans="2:10" x14ac:dyDescent="0.25">
      <c r="B13" s="9"/>
      <c r="C13" s="4"/>
      <c r="D13" s="4"/>
      <c r="E13" s="4"/>
      <c r="F13" s="4"/>
      <c r="G13" s="4"/>
      <c r="H13" s="4"/>
      <c r="I13" s="4"/>
      <c r="J13" s="10"/>
    </row>
    <row r="14" spans="2:10" x14ac:dyDescent="0.25">
      <c r="B14" s="9"/>
      <c r="C14" s="4"/>
      <c r="D14" s="4"/>
      <c r="E14" s="4"/>
      <c r="F14" s="4"/>
      <c r="G14" s="4"/>
      <c r="H14" s="4"/>
      <c r="I14" s="4"/>
      <c r="J14" s="10"/>
    </row>
    <row r="15" spans="2:10" x14ac:dyDescent="0.25">
      <c r="B15" s="9"/>
      <c r="C15" s="4"/>
      <c r="D15" s="4"/>
      <c r="E15" s="4"/>
      <c r="F15" s="4"/>
      <c r="G15" s="4"/>
      <c r="H15" s="4"/>
      <c r="I15" s="4"/>
      <c r="J15" s="10"/>
    </row>
    <row r="16" spans="2:10" ht="6" customHeight="1" x14ac:dyDescent="0.25">
      <c r="B16" s="9"/>
      <c r="C16" s="4"/>
      <c r="D16" s="4"/>
      <c r="E16" s="4"/>
      <c r="F16" s="4"/>
      <c r="G16" s="4"/>
      <c r="H16" s="4"/>
      <c r="I16" s="4"/>
      <c r="J16" s="10"/>
    </row>
    <row r="17" spans="2:10" ht="6" customHeight="1" x14ac:dyDescent="0.25">
      <c r="B17" s="9"/>
      <c r="C17" s="4"/>
      <c r="D17" s="4"/>
      <c r="E17" s="4"/>
      <c r="F17" s="4"/>
      <c r="G17" s="4"/>
      <c r="H17" s="4"/>
      <c r="I17" s="4"/>
      <c r="J17" s="10"/>
    </row>
    <row r="18" spans="2:10" x14ac:dyDescent="0.25">
      <c r="B18" s="9"/>
      <c r="C18" s="4"/>
      <c r="D18" s="4"/>
      <c r="E18" s="4"/>
      <c r="F18" s="4"/>
      <c r="G18" s="4"/>
      <c r="H18" s="4"/>
      <c r="I18" s="4"/>
      <c r="J18" s="10"/>
    </row>
    <row r="19" spans="2:10" x14ac:dyDescent="0.25">
      <c r="B19" s="9"/>
      <c r="C19" s="4"/>
      <c r="D19" s="4"/>
      <c r="E19" s="4"/>
      <c r="F19" s="4"/>
      <c r="G19" s="4"/>
      <c r="H19" s="4"/>
      <c r="I19" s="4"/>
      <c r="J19" s="10"/>
    </row>
    <row r="20" spans="2:10" x14ac:dyDescent="0.25">
      <c r="B20" s="9"/>
      <c r="C20" s="4"/>
      <c r="D20" s="4"/>
      <c r="E20" s="4"/>
      <c r="F20" s="4"/>
      <c r="G20" s="4"/>
      <c r="H20" s="4"/>
      <c r="I20" s="4"/>
      <c r="J20" s="10"/>
    </row>
    <row r="21" spans="2:10" x14ac:dyDescent="0.25">
      <c r="B21" s="9"/>
      <c r="C21" s="4"/>
      <c r="D21" s="4"/>
      <c r="E21" s="4"/>
      <c r="F21" s="4"/>
      <c r="G21" s="4"/>
      <c r="H21" s="4"/>
      <c r="I21" s="4"/>
      <c r="J21" s="10"/>
    </row>
    <row r="22" spans="2:10" x14ac:dyDescent="0.25">
      <c r="B22" s="9"/>
      <c r="C22" s="4"/>
      <c r="D22" s="4"/>
      <c r="E22" s="4"/>
      <c r="F22" s="4"/>
      <c r="G22" s="4"/>
      <c r="H22" s="4"/>
      <c r="I22" s="4"/>
      <c r="J22" s="10"/>
    </row>
    <row r="23" spans="2:10" x14ac:dyDescent="0.25">
      <c r="B23" s="9"/>
      <c r="C23" s="4"/>
      <c r="D23" s="4"/>
      <c r="E23" s="4"/>
      <c r="F23" s="4"/>
      <c r="G23" s="4"/>
      <c r="H23" s="4"/>
      <c r="I23" s="4"/>
      <c r="J23" s="10"/>
    </row>
    <row r="24" spans="2:10" x14ac:dyDescent="0.25">
      <c r="B24" s="9"/>
      <c r="C24" s="4"/>
      <c r="D24" s="4"/>
      <c r="E24" s="4"/>
      <c r="F24" s="4"/>
      <c r="G24" s="4"/>
      <c r="H24" s="4"/>
      <c r="I24" s="4"/>
      <c r="J24" s="10"/>
    </row>
    <row r="25" spans="2:10" x14ac:dyDescent="0.25">
      <c r="B25" s="9"/>
      <c r="C25" s="4"/>
      <c r="D25" s="4"/>
      <c r="E25" s="4"/>
      <c r="F25" s="4"/>
      <c r="G25" s="4"/>
      <c r="H25" s="4"/>
      <c r="I25" s="4"/>
      <c r="J25" s="10"/>
    </row>
    <row r="26" spans="2:10" x14ac:dyDescent="0.25">
      <c r="B26" s="9"/>
      <c r="C26" s="4"/>
      <c r="D26" s="4"/>
      <c r="E26" s="4"/>
      <c r="F26" s="4"/>
      <c r="G26" s="4"/>
      <c r="H26" s="4"/>
      <c r="I26" s="4"/>
      <c r="J26" s="10"/>
    </row>
    <row r="27" spans="2:10" x14ac:dyDescent="0.25">
      <c r="B27" s="9"/>
      <c r="C27" s="4"/>
      <c r="D27" s="4"/>
      <c r="E27" s="4"/>
      <c r="F27" s="4"/>
      <c r="G27" s="4"/>
      <c r="H27" s="4"/>
      <c r="I27" s="4"/>
      <c r="J27" s="10"/>
    </row>
    <row r="28" spans="2:10" x14ac:dyDescent="0.25">
      <c r="B28" s="9"/>
      <c r="C28" s="4"/>
      <c r="D28" s="4"/>
      <c r="E28" s="4"/>
      <c r="F28" s="4"/>
      <c r="G28" s="4"/>
      <c r="H28" s="4"/>
      <c r="I28" s="4"/>
      <c r="J28" s="10"/>
    </row>
    <row r="29" spans="2:10" ht="7.5" customHeight="1" x14ac:dyDescent="0.25">
      <c r="B29" s="9"/>
      <c r="C29" s="4"/>
      <c r="D29" s="4"/>
      <c r="E29" s="4"/>
      <c r="F29" s="4"/>
      <c r="G29" s="4"/>
      <c r="H29" s="4"/>
      <c r="I29" s="4"/>
      <c r="J29" s="10"/>
    </row>
    <row r="30" spans="2:10" ht="7.5" customHeight="1" x14ac:dyDescent="0.25">
      <c r="B30" s="9"/>
      <c r="C30" s="4"/>
      <c r="D30" s="4"/>
      <c r="E30" s="4"/>
      <c r="F30" s="4"/>
      <c r="G30" s="4"/>
      <c r="H30" s="4"/>
      <c r="I30" s="4"/>
      <c r="J30" s="10"/>
    </row>
    <row r="31" spans="2:10" x14ac:dyDescent="0.25">
      <c r="B31" s="9"/>
      <c r="C31" s="4"/>
      <c r="D31" s="4"/>
      <c r="E31" s="4"/>
      <c r="F31" s="4"/>
      <c r="G31" s="4"/>
      <c r="H31" s="4"/>
      <c r="I31" s="4"/>
      <c r="J31" s="10"/>
    </row>
    <row r="32" spans="2:10" x14ac:dyDescent="0.25">
      <c r="B32" s="9"/>
      <c r="C32" s="4"/>
      <c r="D32" s="4"/>
      <c r="E32" s="4"/>
      <c r="F32" s="4"/>
      <c r="G32" s="4"/>
      <c r="H32" s="4"/>
      <c r="I32" s="4"/>
      <c r="J32" s="10"/>
    </row>
    <row r="33" spans="2:13" x14ac:dyDescent="0.25">
      <c r="B33" s="9"/>
      <c r="C33" s="4"/>
      <c r="D33" s="4"/>
      <c r="E33" s="4"/>
      <c r="F33" s="4"/>
      <c r="G33" s="4"/>
      <c r="H33" s="4"/>
      <c r="I33" s="4"/>
      <c r="J33" s="10"/>
    </row>
    <row r="34" spans="2:13" x14ac:dyDescent="0.25">
      <c r="B34" s="9"/>
      <c r="C34" s="4"/>
      <c r="D34" s="4"/>
      <c r="E34" s="4"/>
      <c r="F34" s="4"/>
      <c r="G34" s="4"/>
      <c r="H34" s="4"/>
      <c r="I34" s="4"/>
      <c r="J34" s="10"/>
    </row>
    <row r="35" spans="2:13" x14ac:dyDescent="0.25">
      <c r="B35" s="9"/>
      <c r="C35" s="4"/>
      <c r="D35" s="4"/>
      <c r="E35" s="4"/>
      <c r="F35" s="4"/>
      <c r="G35" s="4"/>
      <c r="H35" s="4"/>
      <c r="I35" s="4"/>
      <c r="J35" s="10"/>
    </row>
    <row r="36" spans="2:13" x14ac:dyDescent="0.25">
      <c r="B36" s="9"/>
      <c r="C36" s="4"/>
      <c r="D36" s="4"/>
      <c r="E36" s="4"/>
      <c r="F36" s="4"/>
      <c r="G36" s="4"/>
      <c r="H36" s="4"/>
      <c r="I36" s="4"/>
      <c r="J36" s="10"/>
    </row>
    <row r="37" spans="2:13" x14ac:dyDescent="0.25">
      <c r="B37" s="9"/>
      <c r="C37" s="4"/>
      <c r="D37" s="4"/>
      <c r="E37" s="4"/>
      <c r="F37" s="4"/>
      <c r="G37" s="4"/>
      <c r="H37" s="4"/>
      <c r="I37" s="4"/>
      <c r="J37" s="10"/>
    </row>
    <row r="38" spans="2:13" x14ac:dyDescent="0.25">
      <c r="B38" s="9"/>
      <c r="C38" s="4"/>
      <c r="D38" s="4"/>
      <c r="E38" s="4"/>
      <c r="F38" s="4"/>
      <c r="G38" s="4"/>
      <c r="H38" s="4"/>
      <c r="I38" s="4"/>
      <c r="J38" s="10"/>
    </row>
    <row r="39" spans="2:13" x14ac:dyDescent="0.25">
      <c r="B39" s="9"/>
      <c r="C39" s="4"/>
      <c r="D39" s="4"/>
      <c r="E39" s="4"/>
      <c r="F39" s="4"/>
      <c r="G39" s="4"/>
      <c r="H39" s="4"/>
      <c r="I39" s="4"/>
      <c r="J39" s="10"/>
    </row>
    <row r="40" spans="2:13" ht="7.5" customHeight="1" x14ac:dyDescent="0.25">
      <c r="B40" s="9"/>
      <c r="C40" s="4"/>
      <c r="D40" s="4"/>
      <c r="E40" s="4"/>
      <c r="F40" s="4"/>
      <c r="G40" s="4"/>
      <c r="H40" s="4"/>
      <c r="I40" s="4"/>
      <c r="J40" s="10"/>
    </row>
    <row r="41" spans="2:13" ht="7.5" customHeight="1" x14ac:dyDescent="0.25">
      <c r="B41" s="9"/>
      <c r="C41" s="4"/>
      <c r="D41" s="4"/>
      <c r="E41" s="4"/>
      <c r="F41" s="4"/>
      <c r="G41" s="4"/>
      <c r="H41" s="4"/>
      <c r="I41" s="4"/>
      <c r="J41" s="10"/>
    </row>
    <row r="42" spans="2:13" x14ac:dyDescent="0.25">
      <c r="B42" s="9"/>
      <c r="C42" s="4"/>
      <c r="D42" s="4"/>
      <c r="E42" s="4"/>
      <c r="F42" s="4"/>
      <c r="G42" s="4"/>
      <c r="H42" s="4"/>
      <c r="I42" s="4"/>
      <c r="J42" s="10"/>
    </row>
    <row r="43" spans="2:13" x14ac:dyDescent="0.25">
      <c r="B43" s="9"/>
      <c r="C43" s="4"/>
      <c r="D43" s="4"/>
      <c r="E43" s="4"/>
      <c r="F43" s="4"/>
      <c r="G43" s="4"/>
      <c r="H43" s="4"/>
      <c r="I43" s="4"/>
      <c r="J43" s="10"/>
    </row>
    <row r="44" spans="2:13" x14ac:dyDescent="0.25">
      <c r="B44" s="9"/>
      <c r="C44" s="4"/>
      <c r="D44" s="4"/>
      <c r="E44" s="4"/>
      <c r="F44" s="4"/>
      <c r="G44" s="4"/>
      <c r="H44" s="4"/>
      <c r="I44" s="4"/>
      <c r="J44" s="10"/>
    </row>
    <row r="45" spans="2:13" x14ac:dyDescent="0.25">
      <c r="B45" s="9"/>
      <c r="C45" s="4"/>
      <c r="D45" s="4"/>
      <c r="E45" s="4"/>
      <c r="F45" s="4"/>
      <c r="G45" s="4"/>
      <c r="H45" s="4"/>
      <c r="I45" s="4"/>
      <c r="J45" s="10"/>
    </row>
    <row r="46" spans="2:13" x14ac:dyDescent="0.25">
      <c r="B46" s="9"/>
      <c r="C46" s="4"/>
      <c r="D46" s="4"/>
      <c r="E46" s="4"/>
      <c r="F46" s="4"/>
      <c r="G46" s="4"/>
      <c r="H46" s="4"/>
      <c r="I46" s="4"/>
      <c r="J46" s="10"/>
    </row>
    <row r="47" spans="2:13" x14ac:dyDescent="0.25">
      <c r="B47" s="9"/>
      <c r="C47" s="4"/>
      <c r="D47" s="4"/>
      <c r="E47" s="4"/>
      <c r="F47" s="4"/>
      <c r="G47" s="4"/>
      <c r="H47" s="4"/>
      <c r="I47" s="4"/>
      <c r="J47" s="10"/>
    </row>
    <row r="48" spans="2:13" ht="27" customHeight="1" thickBot="1" x14ac:dyDescent="0.3">
      <c r="B48" s="113" t="s">
        <v>490</v>
      </c>
      <c r="C48" s="114"/>
      <c r="D48" s="11"/>
      <c r="E48" s="11"/>
      <c r="F48" s="11"/>
      <c r="G48" s="11"/>
      <c r="H48" s="11"/>
      <c r="I48" s="11"/>
      <c r="J48" s="12"/>
      <c r="M48"/>
    </row>
    <row r="49" spans="2:10" x14ac:dyDescent="0.25">
      <c r="B49" s="4"/>
      <c r="C49" s="4"/>
      <c r="D49" s="4"/>
      <c r="E49" s="4"/>
      <c r="F49" s="4"/>
      <c r="G49" s="4"/>
      <c r="H49" s="4"/>
      <c r="I49" s="4"/>
      <c r="J49" s="4"/>
    </row>
  </sheetData>
  <mergeCells count="1">
    <mergeCell ref="B48:C48"/>
  </mergeCells>
  <printOptions horizontalCentered="1" verticalCentered="1"/>
  <pageMargins left="0.70866141732283472" right="0.70866141732283472" top="0.74803149606299213" bottom="0.74803149606299213"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337</v>
      </c>
      <c r="C2" s="122" t="s">
        <v>336</v>
      </c>
      <c r="D2" s="122"/>
      <c r="E2" s="122"/>
      <c r="F2" s="122"/>
      <c r="G2" s="122"/>
      <c r="H2" s="122"/>
      <c r="I2" s="122"/>
      <c r="J2" s="122"/>
      <c r="K2" s="122"/>
      <c r="L2" s="122"/>
      <c r="M2" s="122"/>
      <c r="N2" s="122"/>
      <c r="O2" s="17"/>
      <c r="R2" s="17"/>
    </row>
    <row r="3" spans="2:18" x14ac:dyDescent="0.2">
      <c r="C3" s="19"/>
      <c r="D3" s="19"/>
      <c r="E3" s="19"/>
      <c r="F3" s="19"/>
      <c r="G3" s="19"/>
      <c r="H3" s="19"/>
      <c r="I3" s="19"/>
      <c r="J3" s="19"/>
      <c r="K3" s="19"/>
      <c r="L3" s="19"/>
      <c r="M3" s="19"/>
      <c r="N3" s="19"/>
      <c r="O3" s="20"/>
      <c r="R3" s="20"/>
    </row>
    <row r="4" spans="2:18" ht="29.25" customHeight="1" x14ac:dyDescent="0.2">
      <c r="B4" s="61" t="s">
        <v>338</v>
      </c>
      <c r="C4" s="122" t="s">
        <v>139</v>
      </c>
      <c r="D4" s="122"/>
      <c r="E4" s="122"/>
      <c r="F4" s="122"/>
      <c r="G4" s="122"/>
      <c r="H4" s="122"/>
      <c r="I4" s="122"/>
      <c r="J4" s="122"/>
      <c r="K4" s="122"/>
      <c r="L4" s="122"/>
      <c r="M4" s="122"/>
      <c r="N4" s="122"/>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60" t="s">
        <v>26</v>
      </c>
      <c r="Q7" s="60" t="s">
        <v>5</v>
      </c>
      <c r="R7" s="24"/>
    </row>
    <row r="8" spans="2:18" ht="57" x14ac:dyDescent="0.2">
      <c r="B8" s="140" t="s">
        <v>339</v>
      </c>
      <c r="C8" s="131">
        <v>1750000000</v>
      </c>
      <c r="D8" s="134">
        <v>0</v>
      </c>
      <c r="E8" s="134">
        <v>0</v>
      </c>
      <c r="F8" s="137">
        <f>+C8+D8+E8</f>
        <v>1750000000</v>
      </c>
      <c r="G8" s="131">
        <v>3150000000</v>
      </c>
      <c r="H8" s="131"/>
      <c r="I8" s="134">
        <v>0</v>
      </c>
      <c r="J8" s="134"/>
      <c r="K8" s="134">
        <v>5000000000</v>
      </c>
      <c r="L8" s="134" t="s">
        <v>30</v>
      </c>
      <c r="M8" s="134">
        <f>+G8+I8+K8</f>
        <v>8150000000</v>
      </c>
      <c r="N8" s="143">
        <f>+F8+M8</f>
        <v>9900000000</v>
      </c>
      <c r="O8" s="28"/>
      <c r="P8" s="29" t="s">
        <v>341</v>
      </c>
      <c r="Q8" s="53">
        <v>22000</v>
      </c>
      <c r="R8" s="28"/>
    </row>
    <row r="9" spans="2:18" ht="15" x14ac:dyDescent="0.2">
      <c r="B9" s="142"/>
      <c r="C9" s="133"/>
      <c r="D9" s="136"/>
      <c r="E9" s="136"/>
      <c r="F9" s="139"/>
      <c r="G9" s="133"/>
      <c r="H9" s="133"/>
      <c r="I9" s="136"/>
      <c r="J9" s="136"/>
      <c r="K9" s="136"/>
      <c r="L9" s="136"/>
      <c r="M9" s="136"/>
      <c r="N9" s="145"/>
      <c r="O9" s="28"/>
      <c r="P9" s="29" t="s">
        <v>340</v>
      </c>
      <c r="Q9" s="53">
        <v>11</v>
      </c>
      <c r="R9" s="28"/>
    </row>
    <row r="10" spans="2:18" ht="57" x14ac:dyDescent="0.2">
      <c r="B10" s="39" t="s">
        <v>342</v>
      </c>
      <c r="C10" s="47">
        <v>500000000</v>
      </c>
      <c r="D10" s="26">
        <v>0</v>
      </c>
      <c r="E10" s="26">
        <v>0</v>
      </c>
      <c r="F10" s="46">
        <f t="shared" ref="F10:F15" si="0">+C10+D10+E10</f>
        <v>500000000</v>
      </c>
      <c r="G10" s="47">
        <v>500000000</v>
      </c>
      <c r="H10" s="47"/>
      <c r="I10" s="26">
        <v>0</v>
      </c>
      <c r="J10" s="26"/>
      <c r="K10" s="26">
        <v>0</v>
      </c>
      <c r="L10" s="26"/>
      <c r="M10" s="26">
        <f t="shared" ref="M10:M15" si="1">+G10+I10+K10</f>
        <v>500000000</v>
      </c>
      <c r="N10" s="49">
        <f t="shared" ref="N10:N15" si="2">+F10+M10</f>
        <v>1000000000</v>
      </c>
      <c r="O10" s="28"/>
      <c r="P10" s="29" t="s">
        <v>341</v>
      </c>
      <c r="Q10" s="53">
        <v>460000</v>
      </c>
      <c r="R10" s="28"/>
    </row>
    <row r="11" spans="2:18" ht="15" x14ac:dyDescent="0.2">
      <c r="B11" s="39" t="s">
        <v>343</v>
      </c>
      <c r="C11" s="47">
        <v>700000000</v>
      </c>
      <c r="D11" s="26">
        <v>0</v>
      </c>
      <c r="E11" s="26">
        <v>0</v>
      </c>
      <c r="F11" s="46">
        <f t="shared" si="0"/>
        <v>700000000</v>
      </c>
      <c r="G11" s="47">
        <v>500000000</v>
      </c>
      <c r="H11" s="47"/>
      <c r="I11" s="26">
        <v>0</v>
      </c>
      <c r="J11" s="26"/>
      <c r="K11" s="26">
        <v>0</v>
      </c>
      <c r="L11" s="26"/>
      <c r="M11" s="26">
        <f t="shared" si="1"/>
        <v>500000000</v>
      </c>
      <c r="N11" s="49">
        <f t="shared" si="2"/>
        <v>1200000000</v>
      </c>
      <c r="O11" s="28"/>
      <c r="P11" s="29"/>
      <c r="Q11" s="53"/>
      <c r="R11" s="28"/>
    </row>
    <row r="12" spans="2:18" ht="15" x14ac:dyDescent="0.2">
      <c r="B12" s="39" t="s">
        <v>344</v>
      </c>
      <c r="C12" s="26">
        <v>0</v>
      </c>
      <c r="D12" s="26">
        <v>0</v>
      </c>
      <c r="E12" s="26">
        <v>0</v>
      </c>
      <c r="F12" s="46">
        <f t="shared" si="0"/>
        <v>0</v>
      </c>
      <c r="G12" s="47">
        <v>100000000</v>
      </c>
      <c r="H12" s="47" t="s">
        <v>345</v>
      </c>
      <c r="I12" s="26">
        <v>0</v>
      </c>
      <c r="J12" s="26"/>
      <c r="K12" s="26">
        <v>0</v>
      </c>
      <c r="L12" s="26"/>
      <c r="M12" s="26">
        <f t="shared" si="1"/>
        <v>100000000</v>
      </c>
      <c r="N12" s="49">
        <f t="shared" si="2"/>
        <v>100000000</v>
      </c>
      <c r="O12" s="28"/>
      <c r="P12" s="29"/>
      <c r="Q12" s="53"/>
      <c r="R12" s="28"/>
    </row>
    <row r="13" spans="2:18" ht="15" x14ac:dyDescent="0.2">
      <c r="B13" s="39" t="s">
        <v>346</v>
      </c>
      <c r="C13" s="26">
        <v>0</v>
      </c>
      <c r="D13" s="26">
        <v>0</v>
      </c>
      <c r="E13" s="26">
        <v>0</v>
      </c>
      <c r="F13" s="46">
        <f t="shared" si="0"/>
        <v>0</v>
      </c>
      <c r="G13" s="26">
        <v>0</v>
      </c>
      <c r="H13" s="26"/>
      <c r="I13" s="26">
        <v>0</v>
      </c>
      <c r="J13" s="26"/>
      <c r="K13" s="26">
        <v>4000000000</v>
      </c>
      <c r="L13" s="26" t="s">
        <v>30</v>
      </c>
      <c r="M13" s="26">
        <f t="shared" si="1"/>
        <v>4000000000</v>
      </c>
      <c r="N13" s="49">
        <f t="shared" si="2"/>
        <v>4000000000</v>
      </c>
      <c r="O13" s="28"/>
      <c r="P13" s="29"/>
      <c r="Q13" s="53"/>
      <c r="R13" s="28"/>
    </row>
    <row r="14" spans="2:18" ht="15" x14ac:dyDescent="0.2">
      <c r="B14" s="39" t="s">
        <v>347</v>
      </c>
      <c r="C14" s="26">
        <v>0</v>
      </c>
      <c r="D14" s="26">
        <v>0</v>
      </c>
      <c r="E14" s="26">
        <v>0</v>
      </c>
      <c r="F14" s="46">
        <f t="shared" si="0"/>
        <v>0</v>
      </c>
      <c r="G14" s="26">
        <v>0</v>
      </c>
      <c r="H14" s="26"/>
      <c r="I14" s="26">
        <v>0</v>
      </c>
      <c r="J14" s="26"/>
      <c r="K14" s="26">
        <v>28000000000</v>
      </c>
      <c r="L14" s="26" t="s">
        <v>30</v>
      </c>
      <c r="M14" s="26">
        <f t="shared" si="1"/>
        <v>28000000000</v>
      </c>
      <c r="N14" s="49">
        <f t="shared" si="2"/>
        <v>28000000000</v>
      </c>
      <c r="O14" s="28"/>
      <c r="P14" s="29"/>
      <c r="Q14" s="53"/>
      <c r="R14" s="28"/>
    </row>
    <row r="15" spans="2:18" ht="28.5" x14ac:dyDescent="0.2">
      <c r="B15" s="39" t="s">
        <v>348</v>
      </c>
      <c r="C15" s="26">
        <v>0</v>
      </c>
      <c r="D15" s="26">
        <v>0</v>
      </c>
      <c r="E15" s="26">
        <v>0</v>
      </c>
      <c r="F15" s="46">
        <f t="shared" si="0"/>
        <v>0</v>
      </c>
      <c r="G15" s="26">
        <v>0</v>
      </c>
      <c r="H15" s="26"/>
      <c r="I15" s="26">
        <v>0</v>
      </c>
      <c r="J15" s="26"/>
      <c r="K15" s="26">
        <v>4000000000</v>
      </c>
      <c r="L15" s="26" t="s">
        <v>30</v>
      </c>
      <c r="M15" s="26">
        <f t="shared" si="1"/>
        <v>4000000000</v>
      </c>
      <c r="N15" s="49">
        <f t="shared" si="2"/>
        <v>4000000000</v>
      </c>
      <c r="O15" s="28"/>
      <c r="P15" s="29" t="s">
        <v>62</v>
      </c>
      <c r="Q15" s="53">
        <v>15</v>
      </c>
      <c r="R15" s="28"/>
    </row>
    <row r="16" spans="2:18" ht="75" x14ac:dyDescent="0.2">
      <c r="B16" s="31" t="s">
        <v>6</v>
      </c>
      <c r="C16" s="32">
        <f>SUM(C8:C15)</f>
        <v>2950000000</v>
      </c>
      <c r="D16" s="32">
        <f>SUM(D8:D15)</f>
        <v>0</v>
      </c>
      <c r="E16" s="32">
        <f>SUM(E8:E15)</f>
        <v>0</v>
      </c>
      <c r="F16" s="32">
        <f>SUM(F8:F15)</f>
        <v>2950000000</v>
      </c>
      <c r="G16" s="32">
        <f>SUM(G8:G15)</f>
        <v>4250000000</v>
      </c>
      <c r="I16" s="32">
        <f>SUM(I8:I15)</f>
        <v>0</v>
      </c>
      <c r="K16" s="32">
        <f>SUM(K8:K15)</f>
        <v>41000000000</v>
      </c>
      <c r="M16" s="50">
        <f>SUM(M8:M15)</f>
        <v>45250000000</v>
      </c>
      <c r="N16" s="50">
        <f>SUM(N8:N15)</f>
        <v>48200000000</v>
      </c>
      <c r="O16" s="33"/>
      <c r="P16" s="66" t="s">
        <v>341</v>
      </c>
      <c r="Q16" s="63">
        <f>+Q8+Q10</f>
        <v>482000</v>
      </c>
      <c r="R16" s="33"/>
    </row>
    <row r="17" spans="1:17" ht="15" x14ac:dyDescent="0.2">
      <c r="P17" s="66" t="s">
        <v>340</v>
      </c>
      <c r="Q17" s="63">
        <f>+Q9</f>
        <v>11</v>
      </c>
    </row>
    <row r="18" spans="1:17" ht="30" x14ac:dyDescent="0.2">
      <c r="B18" s="31" t="s">
        <v>12</v>
      </c>
      <c r="C18" s="69">
        <f>F16</f>
        <v>2950000000</v>
      </c>
      <c r="D18" s="40"/>
      <c r="P18" s="66" t="s">
        <v>62</v>
      </c>
      <c r="Q18" s="63">
        <f>+Q15</f>
        <v>15</v>
      </c>
    </row>
    <row r="19" spans="1:17" ht="15.75" x14ac:dyDescent="0.2">
      <c r="B19" s="31" t="s">
        <v>7</v>
      </c>
      <c r="C19" s="34">
        <f>+M16</f>
        <v>45250000000</v>
      </c>
      <c r="D19" s="40"/>
    </row>
    <row r="20" spans="1:17" ht="15.75" x14ac:dyDescent="0.25">
      <c r="B20" s="31" t="s">
        <v>3</v>
      </c>
      <c r="C20" s="36">
        <f>+C18+C19</f>
        <v>48200000000</v>
      </c>
      <c r="D20" s="41"/>
    </row>
    <row r="22" spans="1:17" x14ac:dyDescent="0.2">
      <c r="A22" s="43"/>
      <c r="B22" s="43"/>
      <c r="C22" s="43"/>
      <c r="D22" s="43"/>
      <c r="E22" s="43"/>
      <c r="F22" s="43"/>
      <c r="G22" s="43"/>
      <c r="H22" s="43"/>
      <c r="I22" s="43"/>
      <c r="J22" s="43"/>
      <c r="K22" s="43"/>
      <c r="L22" s="43"/>
      <c r="M22" s="43"/>
      <c r="N22" s="43"/>
      <c r="O22" s="44"/>
      <c r="P22" s="43"/>
      <c r="Q22" s="43"/>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8"/>
  <sheetViews>
    <sheetView showGridLines="0" tabSelected="1" topLeftCell="A146" zoomScale="70" zoomScaleNormal="70" workbookViewId="0">
      <selection activeCell="A9" sqref="A9:A156"/>
    </sheetView>
  </sheetViews>
  <sheetFormatPr baseColWidth="10" defaultColWidth="11.5703125" defaultRowHeight="14.25" x14ac:dyDescent="0.2"/>
  <cols>
    <col min="1" max="1" width="24.140625" style="3" customWidth="1"/>
    <col min="2" max="2" width="19.7109375" style="71" customWidth="1"/>
    <col min="3" max="3" width="18.42578125" style="71" customWidth="1"/>
    <col min="4" max="4" width="14.85546875" style="71" customWidth="1"/>
    <col min="5" max="5" width="23.140625" style="71" customWidth="1"/>
    <col min="6" max="6" width="28.7109375" style="71" customWidth="1"/>
    <col min="7" max="7" width="19.140625" style="3" customWidth="1"/>
    <col min="8" max="8" width="27.140625" style="3" customWidth="1"/>
    <col min="9" max="9" width="15.85546875" style="3" customWidth="1"/>
    <col min="10" max="10" width="35.42578125" style="3" customWidth="1"/>
    <col min="11" max="11" width="19.140625" style="3" customWidth="1"/>
    <col min="12" max="12" width="34.5703125" style="3" customWidth="1"/>
    <col min="13" max="13" width="33.140625" style="3" customWidth="1"/>
    <col min="14" max="14" width="22.140625" style="3" customWidth="1"/>
    <col min="15" max="15" width="19.5703125" style="3" customWidth="1"/>
    <col min="16" max="16" width="42.7109375" style="3" customWidth="1"/>
    <col min="17" max="17" width="39.7109375" style="3" customWidth="1"/>
    <col min="18" max="18" width="16" style="3" customWidth="1"/>
    <col min="19" max="19" width="12.42578125" style="3" customWidth="1"/>
    <col min="20" max="20" width="35.5703125" style="3" customWidth="1"/>
    <col min="21" max="21" width="10.140625" style="3" customWidth="1"/>
    <col min="22" max="22" width="16.28515625" style="3" customWidth="1"/>
    <col min="23" max="23" width="22.85546875" style="3" customWidth="1"/>
    <col min="24" max="24" width="16.85546875" style="3" customWidth="1"/>
    <col min="25" max="25" width="45" style="3" customWidth="1"/>
    <col min="26" max="26" width="16.7109375" style="3" customWidth="1"/>
    <col min="27" max="27" width="50.5703125" style="3" customWidth="1"/>
    <col min="28" max="28" width="41.42578125" style="3" customWidth="1"/>
    <col min="29" max="29" width="45.7109375" style="3" customWidth="1"/>
    <col min="30" max="16384" width="11.5703125" style="3"/>
  </cols>
  <sheetData>
    <row r="1" spans="1:29" ht="23.25" customHeight="1" x14ac:dyDescent="0.2">
      <c r="A1" s="160"/>
      <c r="B1" s="161"/>
      <c r="C1" s="168" t="s">
        <v>352</v>
      </c>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80" t="s">
        <v>496</v>
      </c>
    </row>
    <row r="2" spans="1:29" ht="23.25" customHeight="1" x14ac:dyDescent="0.2">
      <c r="A2" s="162"/>
      <c r="B2" s="163"/>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81" t="s">
        <v>497</v>
      </c>
    </row>
    <row r="3" spans="1:29" ht="24" customHeight="1" thickBot="1" x14ac:dyDescent="0.25">
      <c r="A3" s="164"/>
      <c r="B3" s="165"/>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82" t="s">
        <v>498</v>
      </c>
    </row>
    <row r="5" spans="1:29" ht="16.5" thickBot="1" x14ac:dyDescent="0.25">
      <c r="B5" s="1"/>
      <c r="C5" s="1"/>
      <c r="D5" s="1"/>
      <c r="E5" s="1"/>
      <c r="F5" s="1"/>
      <c r="G5" s="1"/>
      <c r="H5" s="2"/>
      <c r="I5" s="2"/>
      <c r="J5" s="2"/>
      <c r="K5" s="2"/>
      <c r="L5" s="2"/>
      <c r="M5" s="2"/>
      <c r="N5" s="2"/>
      <c r="O5" s="2"/>
      <c r="P5" s="2"/>
      <c r="Q5" s="2"/>
      <c r="R5" s="2"/>
      <c r="S5" s="2"/>
      <c r="T5" s="2"/>
      <c r="U5" s="2"/>
      <c r="V5" s="2"/>
      <c r="W5" s="2"/>
      <c r="X5" s="2"/>
      <c r="Y5" s="2"/>
      <c r="Z5" s="2"/>
      <c r="AA5" s="2"/>
      <c r="AB5" s="2"/>
      <c r="AC5" s="2"/>
    </row>
    <row r="6" spans="1:29" ht="34.5" customHeight="1" x14ac:dyDescent="0.2">
      <c r="A6" s="170" t="s">
        <v>352</v>
      </c>
      <c r="B6" s="171"/>
      <c r="C6" s="171"/>
      <c r="D6" s="171"/>
      <c r="E6" s="171"/>
      <c r="F6" s="171"/>
      <c r="G6" s="171"/>
      <c r="H6" s="171"/>
      <c r="I6" s="171"/>
      <c r="J6" s="171"/>
      <c r="K6" s="171"/>
      <c r="L6" s="171"/>
      <c r="M6" s="171"/>
      <c r="N6" s="171"/>
      <c r="O6" s="171"/>
      <c r="P6" s="171"/>
      <c r="Q6" s="172"/>
      <c r="R6" s="173" t="s">
        <v>409</v>
      </c>
      <c r="S6" s="174"/>
      <c r="T6" s="174"/>
      <c r="U6" s="174"/>
      <c r="V6" s="174"/>
      <c r="W6" s="174"/>
      <c r="X6" s="174"/>
      <c r="Y6" s="174"/>
      <c r="Z6" s="174"/>
      <c r="AA6" s="174"/>
      <c r="AB6" s="174"/>
      <c r="AC6" s="175"/>
    </row>
    <row r="7" spans="1:29" ht="27.75" customHeight="1" x14ac:dyDescent="0.2">
      <c r="A7" s="185" t="s">
        <v>359</v>
      </c>
      <c r="B7" s="183" t="s">
        <v>377</v>
      </c>
      <c r="C7" s="183" t="s">
        <v>453</v>
      </c>
      <c r="D7" s="183" t="s">
        <v>360</v>
      </c>
      <c r="E7" s="183" t="s">
        <v>361</v>
      </c>
      <c r="F7" s="183" t="s">
        <v>381</v>
      </c>
      <c r="G7" s="183" t="s">
        <v>382</v>
      </c>
      <c r="H7" s="183" t="s">
        <v>720</v>
      </c>
      <c r="I7" s="183" t="s">
        <v>375</v>
      </c>
      <c r="J7" s="183" t="s">
        <v>356</v>
      </c>
      <c r="K7" s="183" t="s">
        <v>395</v>
      </c>
      <c r="L7" s="183"/>
      <c r="M7" s="183" t="s">
        <v>350</v>
      </c>
      <c r="N7" s="183" t="s">
        <v>351</v>
      </c>
      <c r="O7" s="183" t="s">
        <v>357</v>
      </c>
      <c r="P7" s="183"/>
      <c r="Q7" s="196" t="s">
        <v>358</v>
      </c>
      <c r="R7" s="194" t="s">
        <v>364</v>
      </c>
      <c r="S7" s="190" t="s">
        <v>443</v>
      </c>
      <c r="T7" s="190"/>
      <c r="U7" s="199" t="s">
        <v>376</v>
      </c>
      <c r="V7" s="200"/>
      <c r="W7" s="201"/>
      <c r="X7" s="190" t="s">
        <v>374</v>
      </c>
      <c r="Y7" s="190"/>
      <c r="Z7" s="190" t="s">
        <v>367</v>
      </c>
      <c r="AA7" s="190"/>
      <c r="AB7" s="190" t="s">
        <v>365</v>
      </c>
      <c r="AC7" s="192" t="s">
        <v>369</v>
      </c>
    </row>
    <row r="8" spans="1:29" ht="70.5" customHeight="1" thickBot="1" x14ac:dyDescent="0.25">
      <c r="A8" s="186" t="s">
        <v>359</v>
      </c>
      <c r="B8" s="184" t="s">
        <v>360</v>
      </c>
      <c r="C8" s="184" t="s">
        <v>360</v>
      </c>
      <c r="D8" s="184" t="s">
        <v>360</v>
      </c>
      <c r="E8" s="184" t="s">
        <v>361</v>
      </c>
      <c r="F8" s="184" t="s">
        <v>362</v>
      </c>
      <c r="G8" s="184" t="s">
        <v>355</v>
      </c>
      <c r="H8" s="184" t="s">
        <v>363</v>
      </c>
      <c r="I8" s="184" t="s">
        <v>356</v>
      </c>
      <c r="J8" s="184" t="s">
        <v>356</v>
      </c>
      <c r="K8" s="77" t="s">
        <v>371</v>
      </c>
      <c r="L8" s="77" t="s">
        <v>370</v>
      </c>
      <c r="M8" s="184" t="s">
        <v>350</v>
      </c>
      <c r="N8" s="184" t="s">
        <v>351</v>
      </c>
      <c r="O8" s="77" t="s">
        <v>366</v>
      </c>
      <c r="P8" s="77" t="s">
        <v>444</v>
      </c>
      <c r="Q8" s="197"/>
      <c r="R8" s="195"/>
      <c r="S8" s="78" t="s">
        <v>399</v>
      </c>
      <c r="T8" s="78" t="s">
        <v>721</v>
      </c>
      <c r="U8" s="78" t="s">
        <v>411</v>
      </c>
      <c r="V8" s="78" t="s">
        <v>410</v>
      </c>
      <c r="W8" s="78" t="s">
        <v>402</v>
      </c>
      <c r="X8" s="78" t="s">
        <v>401</v>
      </c>
      <c r="Y8" s="78" t="s">
        <v>405</v>
      </c>
      <c r="Z8" s="78" t="s">
        <v>368</v>
      </c>
      <c r="AA8" s="78" t="s">
        <v>373</v>
      </c>
      <c r="AB8" s="198"/>
      <c r="AC8" s="193" t="s">
        <v>365</v>
      </c>
    </row>
    <row r="9" spans="1:29" s="70" customFormat="1" ht="54.75" customHeight="1" x14ac:dyDescent="0.2">
      <c r="A9" s="169" t="s">
        <v>691</v>
      </c>
      <c r="B9" s="155" t="s">
        <v>389</v>
      </c>
      <c r="C9" s="155" t="s">
        <v>387</v>
      </c>
      <c r="D9" s="155" t="s">
        <v>388</v>
      </c>
      <c r="E9" s="155" t="s">
        <v>514</v>
      </c>
      <c r="F9" s="155" t="s">
        <v>380</v>
      </c>
      <c r="G9" s="155" t="s">
        <v>384</v>
      </c>
      <c r="H9" s="155" t="s">
        <v>385</v>
      </c>
      <c r="I9" s="202">
        <v>100</v>
      </c>
      <c r="J9" s="177" t="s">
        <v>391</v>
      </c>
      <c r="K9" s="155" t="s">
        <v>386</v>
      </c>
      <c r="L9" s="177" t="s">
        <v>393</v>
      </c>
      <c r="M9" s="155" t="s">
        <v>394</v>
      </c>
      <c r="N9" s="155" t="s">
        <v>433</v>
      </c>
      <c r="O9" s="176">
        <v>0</v>
      </c>
      <c r="P9" s="177" t="s">
        <v>449</v>
      </c>
      <c r="Q9" s="179" t="s">
        <v>398</v>
      </c>
      <c r="R9" s="180" t="s">
        <v>392</v>
      </c>
      <c r="S9" s="204">
        <f>15/15</f>
        <v>1</v>
      </c>
      <c r="T9" s="177" t="s">
        <v>400</v>
      </c>
      <c r="U9" s="155">
        <f>SUM(V9:V12)</f>
        <v>15</v>
      </c>
      <c r="V9" s="76">
        <v>10</v>
      </c>
      <c r="W9" s="76" t="s">
        <v>403</v>
      </c>
      <c r="X9" s="155">
        <v>274</v>
      </c>
      <c r="Y9" s="191" t="s">
        <v>722</v>
      </c>
      <c r="Z9" s="176">
        <v>0</v>
      </c>
      <c r="AA9" s="74" t="s">
        <v>452</v>
      </c>
      <c r="AB9" s="177" t="s">
        <v>723</v>
      </c>
      <c r="AC9" s="178" t="s">
        <v>437</v>
      </c>
    </row>
    <row r="10" spans="1:29" s="70" customFormat="1" ht="60.75" customHeight="1" x14ac:dyDescent="0.2">
      <c r="A10" s="152"/>
      <c r="B10" s="153"/>
      <c r="C10" s="153" t="s">
        <v>387</v>
      </c>
      <c r="D10" s="153" t="s">
        <v>388</v>
      </c>
      <c r="E10" s="153" t="s">
        <v>379</v>
      </c>
      <c r="F10" s="153" t="s">
        <v>380</v>
      </c>
      <c r="G10" s="153" t="s">
        <v>384</v>
      </c>
      <c r="H10" s="153" t="s">
        <v>385</v>
      </c>
      <c r="I10" s="154">
        <v>100</v>
      </c>
      <c r="J10" s="151"/>
      <c r="K10" s="153"/>
      <c r="L10" s="151" t="s">
        <v>393</v>
      </c>
      <c r="M10" s="153" t="s">
        <v>394</v>
      </c>
      <c r="N10" s="153" t="s">
        <v>396</v>
      </c>
      <c r="O10" s="150"/>
      <c r="P10" s="151" t="s">
        <v>397</v>
      </c>
      <c r="Q10" s="156" t="s">
        <v>398</v>
      </c>
      <c r="R10" s="157"/>
      <c r="S10" s="203"/>
      <c r="T10" s="151" t="s">
        <v>400</v>
      </c>
      <c r="U10" s="153"/>
      <c r="V10" s="73">
        <v>3</v>
      </c>
      <c r="W10" s="73" t="s">
        <v>404</v>
      </c>
      <c r="X10" s="153"/>
      <c r="Y10" s="158" t="s">
        <v>400</v>
      </c>
      <c r="Z10" s="150"/>
      <c r="AA10" s="75" t="s">
        <v>406</v>
      </c>
      <c r="AB10" s="151"/>
      <c r="AC10" s="149"/>
    </row>
    <row r="11" spans="1:29" s="70" customFormat="1" ht="45.75" customHeight="1" x14ac:dyDescent="0.2">
      <c r="A11" s="152"/>
      <c r="B11" s="153"/>
      <c r="C11" s="153"/>
      <c r="D11" s="153"/>
      <c r="E11" s="153"/>
      <c r="F11" s="153"/>
      <c r="G11" s="153"/>
      <c r="H11" s="153"/>
      <c r="I11" s="154"/>
      <c r="J11" s="151"/>
      <c r="K11" s="153"/>
      <c r="L11" s="151"/>
      <c r="M11" s="153"/>
      <c r="N11" s="153"/>
      <c r="O11" s="150"/>
      <c r="P11" s="151"/>
      <c r="Q11" s="156"/>
      <c r="R11" s="157"/>
      <c r="S11" s="203"/>
      <c r="T11" s="151"/>
      <c r="U11" s="153"/>
      <c r="V11" s="73">
        <v>2</v>
      </c>
      <c r="W11" s="73" t="s">
        <v>349</v>
      </c>
      <c r="X11" s="153"/>
      <c r="Y11" s="158"/>
      <c r="Z11" s="150"/>
      <c r="AA11" s="75" t="s">
        <v>435</v>
      </c>
      <c r="AB11" s="151"/>
      <c r="AC11" s="149"/>
    </row>
    <row r="12" spans="1:29" s="70" customFormat="1" ht="54.75" customHeight="1" x14ac:dyDescent="0.2">
      <c r="A12" s="152"/>
      <c r="B12" s="153"/>
      <c r="C12" s="153" t="s">
        <v>387</v>
      </c>
      <c r="D12" s="153" t="s">
        <v>388</v>
      </c>
      <c r="E12" s="153" t="s">
        <v>379</v>
      </c>
      <c r="F12" s="153" t="s">
        <v>380</v>
      </c>
      <c r="G12" s="153" t="s">
        <v>384</v>
      </c>
      <c r="H12" s="153" t="s">
        <v>385</v>
      </c>
      <c r="I12" s="154">
        <v>100</v>
      </c>
      <c r="J12" s="151"/>
      <c r="K12" s="153"/>
      <c r="L12" s="151" t="s">
        <v>393</v>
      </c>
      <c r="M12" s="153" t="s">
        <v>394</v>
      </c>
      <c r="N12" s="153" t="s">
        <v>396</v>
      </c>
      <c r="O12" s="150"/>
      <c r="P12" s="151" t="s">
        <v>397</v>
      </c>
      <c r="Q12" s="156" t="s">
        <v>398</v>
      </c>
      <c r="R12" s="157"/>
      <c r="S12" s="203"/>
      <c r="T12" s="151" t="s">
        <v>400</v>
      </c>
      <c r="U12" s="153"/>
      <c r="V12" s="73"/>
      <c r="W12" s="73"/>
      <c r="X12" s="153"/>
      <c r="Y12" s="158" t="s">
        <v>400</v>
      </c>
      <c r="Z12" s="150"/>
      <c r="AA12" s="75" t="s">
        <v>445</v>
      </c>
      <c r="AB12" s="151"/>
      <c r="AC12" s="149"/>
    </row>
    <row r="13" spans="1:29" s="70" customFormat="1" ht="55.5" customHeight="1" x14ac:dyDescent="0.2">
      <c r="A13" s="166" t="s">
        <v>430</v>
      </c>
      <c r="B13" s="153" t="s">
        <v>389</v>
      </c>
      <c r="C13" s="153" t="s">
        <v>387</v>
      </c>
      <c r="D13" s="153" t="s">
        <v>429</v>
      </c>
      <c r="E13" s="153" t="s">
        <v>514</v>
      </c>
      <c r="F13" s="153" t="s">
        <v>380</v>
      </c>
      <c r="G13" s="153" t="s">
        <v>384</v>
      </c>
      <c r="H13" s="153" t="s">
        <v>385</v>
      </c>
      <c r="I13" s="154">
        <v>100</v>
      </c>
      <c r="J13" s="151" t="s">
        <v>431</v>
      </c>
      <c r="K13" s="153" t="s">
        <v>386</v>
      </c>
      <c r="L13" s="151" t="s">
        <v>432</v>
      </c>
      <c r="M13" s="153" t="s">
        <v>394</v>
      </c>
      <c r="N13" s="153" t="s">
        <v>433</v>
      </c>
      <c r="O13" s="150">
        <v>0</v>
      </c>
      <c r="P13" s="151" t="s">
        <v>450</v>
      </c>
      <c r="Q13" s="156" t="s">
        <v>398</v>
      </c>
      <c r="R13" s="157" t="s">
        <v>423</v>
      </c>
      <c r="S13" s="203">
        <f>15/15</f>
        <v>1</v>
      </c>
      <c r="T13" s="151" t="s">
        <v>424</v>
      </c>
      <c r="U13" s="153">
        <f>SUM(V13:V16)</f>
        <v>2</v>
      </c>
      <c r="V13" s="73">
        <v>1</v>
      </c>
      <c r="W13" s="73" t="s">
        <v>349</v>
      </c>
      <c r="X13" s="153">
        <v>16</v>
      </c>
      <c r="Y13" s="205" t="s">
        <v>447</v>
      </c>
      <c r="Z13" s="150">
        <v>0</v>
      </c>
      <c r="AA13" s="75" t="s">
        <v>407</v>
      </c>
      <c r="AB13" s="151" t="s">
        <v>436</v>
      </c>
      <c r="AC13" s="149" t="s">
        <v>437</v>
      </c>
    </row>
    <row r="14" spans="1:29" s="70" customFormat="1" ht="75" customHeight="1" x14ac:dyDescent="0.2">
      <c r="A14" s="166"/>
      <c r="B14" s="153"/>
      <c r="C14" s="153" t="s">
        <v>387</v>
      </c>
      <c r="D14" s="153" t="s">
        <v>388</v>
      </c>
      <c r="E14" s="153" t="s">
        <v>379</v>
      </c>
      <c r="F14" s="153" t="s">
        <v>380</v>
      </c>
      <c r="G14" s="153" t="s">
        <v>384</v>
      </c>
      <c r="H14" s="153" t="s">
        <v>385</v>
      </c>
      <c r="I14" s="154">
        <v>100</v>
      </c>
      <c r="J14" s="151"/>
      <c r="K14" s="153"/>
      <c r="L14" s="151" t="s">
        <v>393</v>
      </c>
      <c r="M14" s="153" t="s">
        <v>394</v>
      </c>
      <c r="N14" s="153" t="s">
        <v>396</v>
      </c>
      <c r="O14" s="150"/>
      <c r="P14" s="151" t="s">
        <v>397</v>
      </c>
      <c r="Q14" s="156" t="s">
        <v>398</v>
      </c>
      <c r="R14" s="157"/>
      <c r="S14" s="203"/>
      <c r="T14" s="151" t="s">
        <v>400</v>
      </c>
      <c r="U14" s="153"/>
      <c r="V14" s="73">
        <v>1</v>
      </c>
      <c r="W14" s="73" t="s">
        <v>404</v>
      </c>
      <c r="X14" s="153"/>
      <c r="Y14" s="205" t="s">
        <v>400</v>
      </c>
      <c r="Z14" s="150"/>
      <c r="AA14" s="75" t="s">
        <v>434</v>
      </c>
      <c r="AB14" s="151"/>
      <c r="AC14" s="149"/>
    </row>
    <row r="15" spans="1:29" s="70" customFormat="1" ht="45" customHeight="1" x14ac:dyDescent="0.2">
      <c r="A15" s="166"/>
      <c r="B15" s="153"/>
      <c r="C15" s="153"/>
      <c r="D15" s="153"/>
      <c r="E15" s="153"/>
      <c r="F15" s="153"/>
      <c r="G15" s="153"/>
      <c r="H15" s="153"/>
      <c r="I15" s="154"/>
      <c r="J15" s="151"/>
      <c r="K15" s="153"/>
      <c r="L15" s="151"/>
      <c r="M15" s="153"/>
      <c r="N15" s="153"/>
      <c r="O15" s="150"/>
      <c r="P15" s="151"/>
      <c r="Q15" s="156"/>
      <c r="R15" s="157"/>
      <c r="S15" s="203"/>
      <c r="T15" s="151"/>
      <c r="U15" s="153"/>
      <c r="V15" s="73"/>
      <c r="W15" s="73"/>
      <c r="X15" s="153"/>
      <c r="Y15" s="205"/>
      <c r="Z15" s="150"/>
      <c r="AA15" s="75" t="s">
        <v>446</v>
      </c>
      <c r="AB15" s="151"/>
      <c r="AC15" s="149"/>
    </row>
    <row r="16" spans="1:29" s="70" customFormat="1" ht="58.5" customHeight="1" x14ac:dyDescent="0.2">
      <c r="A16" s="166"/>
      <c r="B16" s="153"/>
      <c r="C16" s="153" t="s">
        <v>387</v>
      </c>
      <c r="D16" s="153" t="s">
        <v>388</v>
      </c>
      <c r="E16" s="153" t="s">
        <v>379</v>
      </c>
      <c r="F16" s="153" t="s">
        <v>380</v>
      </c>
      <c r="G16" s="153" t="s">
        <v>384</v>
      </c>
      <c r="H16" s="153" t="s">
        <v>385</v>
      </c>
      <c r="I16" s="154">
        <v>100</v>
      </c>
      <c r="J16" s="151"/>
      <c r="K16" s="153"/>
      <c r="L16" s="151" t="s">
        <v>393</v>
      </c>
      <c r="M16" s="153" t="s">
        <v>394</v>
      </c>
      <c r="N16" s="153" t="s">
        <v>396</v>
      </c>
      <c r="O16" s="150"/>
      <c r="P16" s="151" t="s">
        <v>397</v>
      </c>
      <c r="Q16" s="156" t="s">
        <v>398</v>
      </c>
      <c r="R16" s="157"/>
      <c r="S16" s="203"/>
      <c r="T16" s="151" t="s">
        <v>400</v>
      </c>
      <c r="U16" s="153"/>
      <c r="V16" s="73"/>
      <c r="W16" s="73"/>
      <c r="X16" s="153"/>
      <c r="Y16" s="205" t="s">
        <v>400</v>
      </c>
      <c r="Z16" s="150"/>
      <c r="AA16" s="75" t="s">
        <v>448</v>
      </c>
      <c r="AB16" s="151"/>
      <c r="AC16" s="149"/>
    </row>
    <row r="17" spans="1:29" s="70" customFormat="1" ht="57" customHeight="1" x14ac:dyDescent="0.2">
      <c r="A17" s="166" t="s">
        <v>422</v>
      </c>
      <c r="B17" s="153" t="s">
        <v>389</v>
      </c>
      <c r="C17" s="153" t="s">
        <v>387</v>
      </c>
      <c r="D17" s="153" t="s">
        <v>383</v>
      </c>
      <c r="E17" s="153" t="s">
        <v>514</v>
      </c>
      <c r="F17" s="153" t="s">
        <v>380</v>
      </c>
      <c r="G17" s="153" t="s">
        <v>384</v>
      </c>
      <c r="H17" s="153" t="s">
        <v>385</v>
      </c>
      <c r="I17" s="154">
        <v>1000</v>
      </c>
      <c r="J17" s="151" t="s">
        <v>418</v>
      </c>
      <c r="K17" s="153" t="s">
        <v>386</v>
      </c>
      <c r="L17" s="151" t="s">
        <v>724</v>
      </c>
      <c r="M17" s="153" t="s">
        <v>394</v>
      </c>
      <c r="N17" s="153" t="s">
        <v>419</v>
      </c>
      <c r="O17" s="150">
        <v>0</v>
      </c>
      <c r="P17" s="151" t="s">
        <v>451</v>
      </c>
      <c r="Q17" s="156" t="s">
        <v>398</v>
      </c>
      <c r="R17" s="157"/>
      <c r="S17" s="203"/>
      <c r="T17" s="151"/>
      <c r="U17" s="153"/>
      <c r="V17" s="73"/>
      <c r="W17" s="73"/>
      <c r="X17" s="153"/>
      <c r="Y17" s="158"/>
      <c r="Z17" s="150"/>
      <c r="AA17" s="75"/>
      <c r="AB17" s="151"/>
      <c r="AC17" s="149" t="s">
        <v>408</v>
      </c>
    </row>
    <row r="18" spans="1:29" s="70" customFormat="1" ht="57" customHeight="1" x14ac:dyDescent="0.2">
      <c r="A18" s="166"/>
      <c r="B18" s="153"/>
      <c r="C18" s="153"/>
      <c r="D18" s="153"/>
      <c r="E18" s="153"/>
      <c r="F18" s="153"/>
      <c r="G18" s="153"/>
      <c r="H18" s="153"/>
      <c r="I18" s="154"/>
      <c r="J18" s="151"/>
      <c r="K18" s="153"/>
      <c r="L18" s="151"/>
      <c r="M18" s="153"/>
      <c r="N18" s="153"/>
      <c r="O18" s="150"/>
      <c r="P18" s="151"/>
      <c r="Q18" s="156"/>
      <c r="R18" s="157"/>
      <c r="S18" s="203"/>
      <c r="T18" s="151"/>
      <c r="U18" s="153"/>
      <c r="V18" s="73"/>
      <c r="W18" s="73"/>
      <c r="X18" s="153"/>
      <c r="Y18" s="158"/>
      <c r="Z18" s="150"/>
      <c r="AA18" s="75"/>
      <c r="AB18" s="151"/>
      <c r="AC18" s="149"/>
    </row>
    <row r="19" spans="1:29" s="70" customFormat="1" ht="57" customHeight="1" x14ac:dyDescent="0.2">
      <c r="A19" s="166"/>
      <c r="B19" s="153"/>
      <c r="C19" s="153" t="s">
        <v>387</v>
      </c>
      <c r="D19" s="153" t="s">
        <v>388</v>
      </c>
      <c r="E19" s="153" t="s">
        <v>379</v>
      </c>
      <c r="F19" s="153" t="s">
        <v>380</v>
      </c>
      <c r="G19" s="153" t="s">
        <v>384</v>
      </c>
      <c r="H19" s="153" t="s">
        <v>385</v>
      </c>
      <c r="I19" s="154">
        <v>100</v>
      </c>
      <c r="J19" s="151"/>
      <c r="K19" s="153"/>
      <c r="L19" s="151" t="s">
        <v>393</v>
      </c>
      <c r="M19" s="153" t="s">
        <v>394</v>
      </c>
      <c r="N19" s="153" t="s">
        <v>396</v>
      </c>
      <c r="O19" s="150"/>
      <c r="P19" s="151" t="s">
        <v>397</v>
      </c>
      <c r="Q19" s="156" t="s">
        <v>398</v>
      </c>
      <c r="R19" s="157"/>
      <c r="S19" s="203"/>
      <c r="T19" s="151"/>
      <c r="U19" s="153"/>
      <c r="V19" s="73"/>
      <c r="W19" s="73"/>
      <c r="X19" s="153"/>
      <c r="Y19" s="158"/>
      <c r="Z19" s="150"/>
      <c r="AA19" s="75"/>
      <c r="AB19" s="151"/>
      <c r="AC19" s="149"/>
    </row>
    <row r="20" spans="1:29" s="70" customFormat="1" ht="57" customHeight="1" x14ac:dyDescent="0.2">
      <c r="A20" s="166"/>
      <c r="B20" s="153"/>
      <c r="C20" s="153" t="s">
        <v>387</v>
      </c>
      <c r="D20" s="153" t="s">
        <v>388</v>
      </c>
      <c r="E20" s="153" t="s">
        <v>379</v>
      </c>
      <c r="F20" s="153" t="s">
        <v>380</v>
      </c>
      <c r="G20" s="153" t="s">
        <v>384</v>
      </c>
      <c r="H20" s="153" t="s">
        <v>385</v>
      </c>
      <c r="I20" s="154">
        <v>100</v>
      </c>
      <c r="J20" s="151"/>
      <c r="K20" s="153"/>
      <c r="L20" s="151" t="s">
        <v>393</v>
      </c>
      <c r="M20" s="153" t="s">
        <v>394</v>
      </c>
      <c r="N20" s="153" t="s">
        <v>396</v>
      </c>
      <c r="O20" s="150"/>
      <c r="P20" s="151" t="s">
        <v>397</v>
      </c>
      <c r="Q20" s="156" t="s">
        <v>398</v>
      </c>
      <c r="R20" s="157"/>
      <c r="S20" s="203"/>
      <c r="T20" s="151"/>
      <c r="U20" s="153"/>
      <c r="V20" s="73"/>
      <c r="W20" s="73"/>
      <c r="X20" s="153"/>
      <c r="Y20" s="158"/>
      <c r="Z20" s="150"/>
      <c r="AA20" s="75"/>
      <c r="AB20" s="151"/>
      <c r="AC20" s="149"/>
    </row>
    <row r="21" spans="1:29" s="70" customFormat="1" ht="57" customHeight="1" x14ac:dyDescent="0.2">
      <c r="A21" s="166" t="s">
        <v>421</v>
      </c>
      <c r="B21" s="153" t="s">
        <v>415</v>
      </c>
      <c r="C21" s="153" t="s">
        <v>387</v>
      </c>
      <c r="D21" s="153" t="s">
        <v>383</v>
      </c>
      <c r="E21" s="153" t="s">
        <v>514</v>
      </c>
      <c r="F21" s="153" t="s">
        <v>380</v>
      </c>
      <c r="G21" s="153" t="s">
        <v>384</v>
      </c>
      <c r="H21" s="153" t="s">
        <v>416</v>
      </c>
      <c r="I21" s="154">
        <v>100</v>
      </c>
      <c r="J21" s="151" t="s">
        <v>417</v>
      </c>
      <c r="K21" s="153" t="s">
        <v>386</v>
      </c>
      <c r="L21" s="151" t="s">
        <v>420</v>
      </c>
      <c r="M21" s="153" t="s">
        <v>394</v>
      </c>
      <c r="N21" s="153" t="s">
        <v>441</v>
      </c>
      <c r="O21" s="150">
        <v>0</v>
      </c>
      <c r="P21" s="151" t="s">
        <v>438</v>
      </c>
      <c r="Q21" s="156" t="s">
        <v>398</v>
      </c>
      <c r="R21" s="157"/>
      <c r="S21" s="203"/>
      <c r="T21" s="151"/>
      <c r="U21" s="153"/>
      <c r="V21" s="73"/>
      <c r="W21" s="73"/>
      <c r="X21" s="153"/>
      <c r="Y21" s="158"/>
      <c r="Z21" s="150"/>
      <c r="AA21" s="75"/>
      <c r="AB21" s="151"/>
      <c r="AC21" s="149" t="s">
        <v>408</v>
      </c>
    </row>
    <row r="22" spans="1:29" s="70" customFormat="1" ht="57" customHeight="1" x14ac:dyDescent="0.2">
      <c r="A22" s="166"/>
      <c r="B22" s="153"/>
      <c r="C22" s="153"/>
      <c r="D22" s="153"/>
      <c r="E22" s="153"/>
      <c r="F22" s="153"/>
      <c r="G22" s="153"/>
      <c r="H22" s="153"/>
      <c r="I22" s="154"/>
      <c r="J22" s="151"/>
      <c r="K22" s="153"/>
      <c r="L22" s="151"/>
      <c r="M22" s="153"/>
      <c r="N22" s="153"/>
      <c r="O22" s="150"/>
      <c r="P22" s="151"/>
      <c r="Q22" s="156"/>
      <c r="R22" s="157"/>
      <c r="S22" s="203"/>
      <c r="T22" s="151"/>
      <c r="U22" s="153"/>
      <c r="V22" s="73"/>
      <c r="W22" s="73"/>
      <c r="X22" s="153"/>
      <c r="Y22" s="158"/>
      <c r="Z22" s="150"/>
      <c r="AA22" s="75"/>
      <c r="AB22" s="151"/>
      <c r="AC22" s="149"/>
    </row>
    <row r="23" spans="1:29" s="70" customFormat="1" ht="57" customHeight="1" x14ac:dyDescent="0.2">
      <c r="A23" s="166"/>
      <c r="B23" s="153"/>
      <c r="C23" s="153" t="s">
        <v>387</v>
      </c>
      <c r="D23" s="153" t="s">
        <v>388</v>
      </c>
      <c r="E23" s="153" t="s">
        <v>379</v>
      </c>
      <c r="F23" s="153" t="s">
        <v>380</v>
      </c>
      <c r="G23" s="153" t="s">
        <v>384</v>
      </c>
      <c r="H23" s="153" t="s">
        <v>385</v>
      </c>
      <c r="I23" s="154">
        <v>100</v>
      </c>
      <c r="J23" s="151"/>
      <c r="K23" s="153"/>
      <c r="L23" s="151" t="s">
        <v>393</v>
      </c>
      <c r="M23" s="153" t="s">
        <v>394</v>
      </c>
      <c r="N23" s="153" t="s">
        <v>396</v>
      </c>
      <c r="O23" s="150"/>
      <c r="P23" s="151" t="s">
        <v>397</v>
      </c>
      <c r="Q23" s="156" t="s">
        <v>398</v>
      </c>
      <c r="R23" s="157"/>
      <c r="S23" s="203"/>
      <c r="T23" s="151"/>
      <c r="U23" s="153"/>
      <c r="V23" s="73"/>
      <c r="W23" s="73"/>
      <c r="X23" s="153"/>
      <c r="Y23" s="158"/>
      <c r="Z23" s="150"/>
      <c r="AA23" s="75"/>
      <c r="AB23" s="151"/>
      <c r="AC23" s="149"/>
    </row>
    <row r="24" spans="1:29" s="70" customFormat="1" ht="57" customHeight="1" x14ac:dyDescent="0.2">
      <c r="A24" s="166"/>
      <c r="B24" s="153"/>
      <c r="C24" s="153" t="s">
        <v>387</v>
      </c>
      <c r="D24" s="153" t="s">
        <v>388</v>
      </c>
      <c r="E24" s="153" t="s">
        <v>379</v>
      </c>
      <c r="F24" s="153" t="s">
        <v>380</v>
      </c>
      <c r="G24" s="153" t="s">
        <v>384</v>
      </c>
      <c r="H24" s="153" t="s">
        <v>385</v>
      </c>
      <c r="I24" s="154">
        <v>100</v>
      </c>
      <c r="J24" s="151"/>
      <c r="K24" s="153"/>
      <c r="L24" s="151" t="s">
        <v>393</v>
      </c>
      <c r="M24" s="153" t="s">
        <v>394</v>
      </c>
      <c r="N24" s="153" t="s">
        <v>396</v>
      </c>
      <c r="O24" s="150"/>
      <c r="P24" s="151" t="s">
        <v>397</v>
      </c>
      <c r="Q24" s="156" t="s">
        <v>398</v>
      </c>
      <c r="R24" s="157"/>
      <c r="S24" s="203"/>
      <c r="T24" s="151"/>
      <c r="U24" s="153"/>
      <c r="V24" s="73"/>
      <c r="W24" s="73"/>
      <c r="X24" s="153"/>
      <c r="Y24" s="158"/>
      <c r="Z24" s="150"/>
      <c r="AA24" s="75"/>
      <c r="AB24" s="151"/>
      <c r="AC24" s="149"/>
    </row>
    <row r="25" spans="1:29" s="70" customFormat="1" ht="57" customHeight="1" x14ac:dyDescent="0.2">
      <c r="A25" s="166" t="s">
        <v>378</v>
      </c>
      <c r="B25" s="153" t="s">
        <v>389</v>
      </c>
      <c r="C25" s="153" t="s">
        <v>387</v>
      </c>
      <c r="D25" s="153" t="s">
        <v>383</v>
      </c>
      <c r="E25" s="153" t="s">
        <v>514</v>
      </c>
      <c r="F25" s="153" t="s">
        <v>380</v>
      </c>
      <c r="G25" s="153" t="s">
        <v>439</v>
      </c>
      <c r="H25" s="153" t="s">
        <v>390</v>
      </c>
      <c r="I25" s="154">
        <v>200</v>
      </c>
      <c r="J25" s="151" t="s">
        <v>725</v>
      </c>
      <c r="K25" s="153" t="s">
        <v>372</v>
      </c>
      <c r="L25" s="151" t="s">
        <v>440</v>
      </c>
      <c r="M25" s="153" t="s">
        <v>394</v>
      </c>
      <c r="N25" s="153" t="s">
        <v>441</v>
      </c>
      <c r="O25" s="150">
        <v>0</v>
      </c>
      <c r="P25" s="151" t="s">
        <v>442</v>
      </c>
      <c r="Q25" s="156" t="s">
        <v>398</v>
      </c>
      <c r="R25" s="157"/>
      <c r="S25" s="203"/>
      <c r="T25" s="151"/>
      <c r="U25" s="153"/>
      <c r="V25" s="73"/>
      <c r="W25" s="73"/>
      <c r="X25" s="153"/>
      <c r="Y25" s="158"/>
      <c r="Z25" s="150"/>
      <c r="AA25" s="75"/>
      <c r="AB25" s="151"/>
      <c r="AC25" s="149" t="s">
        <v>408</v>
      </c>
    </row>
    <row r="26" spans="1:29" s="70" customFormat="1" ht="57" customHeight="1" x14ac:dyDescent="0.2">
      <c r="A26" s="166"/>
      <c r="B26" s="153"/>
      <c r="C26" s="153"/>
      <c r="D26" s="153"/>
      <c r="E26" s="153"/>
      <c r="F26" s="153"/>
      <c r="G26" s="153"/>
      <c r="H26" s="153"/>
      <c r="I26" s="154"/>
      <c r="J26" s="151"/>
      <c r="K26" s="153"/>
      <c r="L26" s="151"/>
      <c r="M26" s="153"/>
      <c r="N26" s="153"/>
      <c r="O26" s="150"/>
      <c r="P26" s="151"/>
      <c r="Q26" s="156"/>
      <c r="R26" s="157"/>
      <c r="S26" s="203"/>
      <c r="T26" s="151"/>
      <c r="U26" s="153"/>
      <c r="V26" s="73"/>
      <c r="W26" s="73"/>
      <c r="X26" s="153"/>
      <c r="Y26" s="158"/>
      <c r="Z26" s="150"/>
      <c r="AA26" s="75"/>
      <c r="AB26" s="151"/>
      <c r="AC26" s="149"/>
    </row>
    <row r="27" spans="1:29" s="70" customFormat="1" ht="57" customHeight="1" x14ac:dyDescent="0.2">
      <c r="A27" s="166"/>
      <c r="B27" s="153"/>
      <c r="C27" s="153" t="s">
        <v>387</v>
      </c>
      <c r="D27" s="153" t="s">
        <v>388</v>
      </c>
      <c r="E27" s="153" t="s">
        <v>379</v>
      </c>
      <c r="F27" s="153" t="s">
        <v>380</v>
      </c>
      <c r="G27" s="153" t="s">
        <v>384</v>
      </c>
      <c r="H27" s="153" t="s">
        <v>385</v>
      </c>
      <c r="I27" s="154">
        <v>100</v>
      </c>
      <c r="J27" s="151"/>
      <c r="K27" s="153"/>
      <c r="L27" s="151" t="s">
        <v>393</v>
      </c>
      <c r="M27" s="153" t="s">
        <v>394</v>
      </c>
      <c r="N27" s="153" t="s">
        <v>396</v>
      </c>
      <c r="O27" s="150"/>
      <c r="P27" s="151" t="s">
        <v>397</v>
      </c>
      <c r="Q27" s="156" t="s">
        <v>398</v>
      </c>
      <c r="R27" s="157"/>
      <c r="S27" s="203"/>
      <c r="T27" s="151"/>
      <c r="U27" s="153"/>
      <c r="V27" s="73"/>
      <c r="W27" s="73"/>
      <c r="X27" s="153"/>
      <c r="Y27" s="158"/>
      <c r="Z27" s="150"/>
      <c r="AA27" s="75"/>
      <c r="AB27" s="151"/>
      <c r="AC27" s="149"/>
    </row>
    <row r="28" spans="1:29" s="70" customFormat="1" ht="57" customHeight="1" x14ac:dyDescent="0.2">
      <c r="A28" s="233"/>
      <c r="B28" s="230"/>
      <c r="C28" s="230" t="s">
        <v>387</v>
      </c>
      <c r="D28" s="230" t="s">
        <v>388</v>
      </c>
      <c r="E28" s="230" t="s">
        <v>379</v>
      </c>
      <c r="F28" s="230" t="s">
        <v>380</v>
      </c>
      <c r="G28" s="230" t="s">
        <v>384</v>
      </c>
      <c r="H28" s="230" t="s">
        <v>385</v>
      </c>
      <c r="I28" s="236">
        <v>100</v>
      </c>
      <c r="J28" s="238"/>
      <c r="K28" s="230"/>
      <c r="L28" s="238" t="s">
        <v>393</v>
      </c>
      <c r="M28" s="230" t="s">
        <v>394</v>
      </c>
      <c r="N28" s="230" t="s">
        <v>396</v>
      </c>
      <c r="O28" s="240"/>
      <c r="P28" s="238" t="s">
        <v>397</v>
      </c>
      <c r="Q28" s="263" t="s">
        <v>398</v>
      </c>
      <c r="R28" s="244"/>
      <c r="S28" s="203"/>
      <c r="T28" s="151"/>
      <c r="U28" s="153"/>
      <c r="V28" s="73"/>
      <c r="W28" s="73"/>
      <c r="X28" s="153"/>
      <c r="Y28" s="158"/>
      <c r="Z28" s="150"/>
      <c r="AA28" s="75"/>
      <c r="AB28" s="151"/>
      <c r="AC28" s="149"/>
    </row>
    <row r="29" spans="1:29" s="90" customFormat="1" ht="57" customHeight="1" x14ac:dyDescent="0.2">
      <c r="A29" s="227" t="s">
        <v>570</v>
      </c>
      <c r="B29" s="217" t="s">
        <v>653</v>
      </c>
      <c r="C29" s="217" t="s">
        <v>387</v>
      </c>
      <c r="D29" s="217" t="s">
        <v>429</v>
      </c>
      <c r="E29" s="217" t="s">
        <v>504</v>
      </c>
      <c r="F29" s="217" t="s">
        <v>726</v>
      </c>
      <c r="G29" s="217" t="s">
        <v>505</v>
      </c>
      <c r="H29" s="217" t="s">
        <v>506</v>
      </c>
      <c r="I29" s="229">
        <v>40</v>
      </c>
      <c r="J29" s="218" t="s">
        <v>727</v>
      </c>
      <c r="K29" s="217" t="s">
        <v>386</v>
      </c>
      <c r="L29" s="218" t="s">
        <v>728</v>
      </c>
      <c r="M29" s="217" t="s">
        <v>553</v>
      </c>
      <c r="N29" s="217" t="s">
        <v>433</v>
      </c>
      <c r="O29" s="224">
        <v>1263757</v>
      </c>
      <c r="P29" s="218" t="s">
        <v>507</v>
      </c>
      <c r="Q29" s="216" t="s">
        <v>398</v>
      </c>
      <c r="R29" s="217" t="s">
        <v>429</v>
      </c>
      <c r="S29" s="220">
        <v>1</v>
      </c>
      <c r="T29" s="218" t="s">
        <v>508</v>
      </c>
      <c r="U29" s="217">
        <v>40</v>
      </c>
      <c r="V29" s="221">
        <v>40</v>
      </c>
      <c r="W29" s="221" t="s">
        <v>404</v>
      </c>
      <c r="X29" s="217">
        <v>50</v>
      </c>
      <c r="Y29" s="205" t="s">
        <v>509</v>
      </c>
      <c r="Z29" s="224">
        <v>1263757</v>
      </c>
      <c r="AA29" s="218" t="s">
        <v>507</v>
      </c>
      <c r="AB29" s="218" t="s">
        <v>510</v>
      </c>
      <c r="AC29" s="216" t="s">
        <v>511</v>
      </c>
    </row>
    <row r="30" spans="1:29" s="90" customFormat="1" ht="49.5" customHeight="1" x14ac:dyDescent="0.2">
      <c r="A30" s="227"/>
      <c r="B30" s="217"/>
      <c r="C30" s="217"/>
      <c r="D30" s="217"/>
      <c r="E30" s="217"/>
      <c r="F30" s="217"/>
      <c r="G30" s="217"/>
      <c r="H30" s="217"/>
      <c r="I30" s="229"/>
      <c r="J30" s="218"/>
      <c r="K30" s="217"/>
      <c r="L30" s="218"/>
      <c r="M30" s="217"/>
      <c r="N30" s="217"/>
      <c r="O30" s="224"/>
      <c r="P30" s="218"/>
      <c r="Q30" s="216"/>
      <c r="R30" s="217"/>
      <c r="S30" s="220"/>
      <c r="T30" s="218"/>
      <c r="U30" s="217"/>
      <c r="V30" s="222"/>
      <c r="W30" s="222"/>
      <c r="X30" s="217"/>
      <c r="Y30" s="205"/>
      <c r="Z30" s="224"/>
      <c r="AA30" s="218"/>
      <c r="AB30" s="218"/>
      <c r="AC30" s="216"/>
    </row>
    <row r="31" spans="1:29" s="90" customFormat="1" ht="69" customHeight="1" x14ac:dyDescent="0.2">
      <c r="A31" s="227"/>
      <c r="B31" s="217"/>
      <c r="C31" s="217" t="s">
        <v>387</v>
      </c>
      <c r="D31" s="217"/>
      <c r="E31" s="217" t="s">
        <v>379</v>
      </c>
      <c r="F31" s="217"/>
      <c r="G31" s="217"/>
      <c r="H31" s="217"/>
      <c r="I31" s="229"/>
      <c r="J31" s="218"/>
      <c r="K31" s="217"/>
      <c r="L31" s="218"/>
      <c r="M31" s="217"/>
      <c r="N31" s="217"/>
      <c r="O31" s="224"/>
      <c r="P31" s="218"/>
      <c r="Q31" s="216"/>
      <c r="R31" s="217"/>
      <c r="S31" s="220"/>
      <c r="T31" s="218"/>
      <c r="U31" s="217"/>
      <c r="V31" s="222"/>
      <c r="W31" s="222"/>
      <c r="X31" s="217"/>
      <c r="Y31" s="205"/>
      <c r="Z31" s="224"/>
      <c r="AA31" s="218"/>
      <c r="AB31" s="218"/>
      <c r="AC31" s="216"/>
    </row>
    <row r="32" spans="1:29" s="90" customFormat="1" ht="33" customHeight="1" x14ac:dyDescent="0.2">
      <c r="A32" s="227"/>
      <c r="B32" s="217"/>
      <c r="C32" s="217" t="s">
        <v>387</v>
      </c>
      <c r="D32" s="217"/>
      <c r="E32" s="217" t="s">
        <v>379</v>
      </c>
      <c r="F32" s="217"/>
      <c r="G32" s="217"/>
      <c r="H32" s="217"/>
      <c r="I32" s="229"/>
      <c r="J32" s="218"/>
      <c r="K32" s="217"/>
      <c r="L32" s="218"/>
      <c r="M32" s="217"/>
      <c r="N32" s="217"/>
      <c r="O32" s="224"/>
      <c r="P32" s="218"/>
      <c r="Q32" s="216"/>
      <c r="R32" s="217"/>
      <c r="S32" s="220"/>
      <c r="T32" s="218"/>
      <c r="U32" s="217"/>
      <c r="V32" s="223"/>
      <c r="W32" s="223"/>
      <c r="X32" s="217"/>
      <c r="Y32" s="205"/>
      <c r="Z32" s="224"/>
      <c r="AA32" s="218"/>
      <c r="AB32" s="218"/>
      <c r="AC32" s="216"/>
    </row>
    <row r="33" spans="1:29" s="90" customFormat="1" ht="57" customHeight="1" x14ac:dyDescent="0.2">
      <c r="A33" s="227" t="s">
        <v>571</v>
      </c>
      <c r="B33" s="217" t="s">
        <v>654</v>
      </c>
      <c r="C33" s="217" t="s">
        <v>512</v>
      </c>
      <c r="D33" s="217" t="s">
        <v>513</v>
      </c>
      <c r="E33" s="217" t="s">
        <v>514</v>
      </c>
      <c r="F33" s="217" t="s">
        <v>515</v>
      </c>
      <c r="G33" s="217" t="s">
        <v>505</v>
      </c>
      <c r="H33" s="217" t="s">
        <v>506</v>
      </c>
      <c r="I33" s="229">
        <v>4</v>
      </c>
      <c r="J33" s="218" t="s">
        <v>572</v>
      </c>
      <c r="K33" s="217" t="s">
        <v>386</v>
      </c>
      <c r="L33" s="218" t="s">
        <v>729</v>
      </c>
      <c r="M33" s="217" t="s">
        <v>553</v>
      </c>
      <c r="N33" s="217" t="s">
        <v>433</v>
      </c>
      <c r="O33" s="224">
        <v>0</v>
      </c>
      <c r="P33" s="218" t="s">
        <v>516</v>
      </c>
      <c r="Q33" s="216" t="s">
        <v>517</v>
      </c>
      <c r="R33" s="226" t="s">
        <v>518</v>
      </c>
      <c r="S33" s="220">
        <v>1</v>
      </c>
      <c r="T33" s="218" t="s">
        <v>519</v>
      </c>
      <c r="U33" s="217">
        <v>4</v>
      </c>
      <c r="V33" s="221">
        <v>4</v>
      </c>
      <c r="W33" s="221" t="s">
        <v>520</v>
      </c>
      <c r="X33" s="217">
        <v>4</v>
      </c>
      <c r="Y33" s="205" t="s">
        <v>521</v>
      </c>
      <c r="Z33" s="224">
        <v>0</v>
      </c>
      <c r="AA33" s="218" t="s">
        <v>522</v>
      </c>
      <c r="AB33" s="218" t="s">
        <v>523</v>
      </c>
      <c r="AC33" s="216" t="s">
        <v>730</v>
      </c>
    </row>
    <row r="34" spans="1:29" s="90" customFormat="1" ht="69.75" customHeight="1" x14ac:dyDescent="0.2">
      <c r="A34" s="227"/>
      <c r="B34" s="217"/>
      <c r="C34" s="217"/>
      <c r="D34" s="217"/>
      <c r="E34" s="217"/>
      <c r="F34" s="217"/>
      <c r="G34" s="217"/>
      <c r="H34" s="217"/>
      <c r="I34" s="229"/>
      <c r="J34" s="218"/>
      <c r="K34" s="217"/>
      <c r="L34" s="218"/>
      <c r="M34" s="217"/>
      <c r="N34" s="217"/>
      <c r="O34" s="224"/>
      <c r="P34" s="218"/>
      <c r="Q34" s="216"/>
      <c r="R34" s="226"/>
      <c r="S34" s="220"/>
      <c r="T34" s="218"/>
      <c r="U34" s="217"/>
      <c r="V34" s="222"/>
      <c r="W34" s="222"/>
      <c r="X34" s="217"/>
      <c r="Y34" s="205"/>
      <c r="Z34" s="224"/>
      <c r="AA34" s="218"/>
      <c r="AB34" s="218"/>
      <c r="AC34" s="216"/>
    </row>
    <row r="35" spans="1:29" s="90" customFormat="1" ht="36" customHeight="1" x14ac:dyDescent="0.2">
      <c r="A35" s="227"/>
      <c r="B35" s="217"/>
      <c r="C35" s="217"/>
      <c r="D35" s="217"/>
      <c r="E35" s="217" t="s">
        <v>379</v>
      </c>
      <c r="F35" s="217"/>
      <c r="G35" s="217"/>
      <c r="H35" s="217"/>
      <c r="I35" s="229"/>
      <c r="J35" s="218"/>
      <c r="K35" s="217"/>
      <c r="L35" s="218"/>
      <c r="M35" s="217"/>
      <c r="N35" s="217"/>
      <c r="O35" s="224"/>
      <c r="P35" s="218"/>
      <c r="Q35" s="216"/>
      <c r="R35" s="226"/>
      <c r="S35" s="220"/>
      <c r="T35" s="218"/>
      <c r="U35" s="217"/>
      <c r="V35" s="222"/>
      <c r="W35" s="222"/>
      <c r="X35" s="217"/>
      <c r="Y35" s="205"/>
      <c r="Z35" s="224"/>
      <c r="AA35" s="218"/>
      <c r="AB35" s="218"/>
      <c r="AC35" s="216"/>
    </row>
    <row r="36" spans="1:29" s="90" customFormat="1" ht="31.5" customHeight="1" x14ac:dyDescent="0.2">
      <c r="A36" s="227"/>
      <c r="B36" s="217"/>
      <c r="C36" s="217"/>
      <c r="D36" s="217"/>
      <c r="E36" s="217" t="s">
        <v>379</v>
      </c>
      <c r="F36" s="217"/>
      <c r="G36" s="217"/>
      <c r="H36" s="217"/>
      <c r="I36" s="229"/>
      <c r="J36" s="218"/>
      <c r="K36" s="217"/>
      <c r="L36" s="218"/>
      <c r="M36" s="217"/>
      <c r="N36" s="217"/>
      <c r="O36" s="224"/>
      <c r="P36" s="218"/>
      <c r="Q36" s="216"/>
      <c r="R36" s="226"/>
      <c r="S36" s="220"/>
      <c r="T36" s="218"/>
      <c r="U36" s="217"/>
      <c r="V36" s="223"/>
      <c r="W36" s="223"/>
      <c r="X36" s="217"/>
      <c r="Y36" s="205"/>
      <c r="Z36" s="224"/>
      <c r="AA36" s="218"/>
      <c r="AB36" s="218"/>
      <c r="AC36" s="216"/>
    </row>
    <row r="37" spans="1:29" s="90" customFormat="1" ht="44.25" customHeight="1" x14ac:dyDescent="0.2">
      <c r="A37" s="227" t="s">
        <v>573</v>
      </c>
      <c r="B37" s="217" t="s">
        <v>731</v>
      </c>
      <c r="C37" s="217" t="s">
        <v>732</v>
      </c>
      <c r="D37" s="228">
        <v>43101</v>
      </c>
      <c r="E37" s="217" t="s">
        <v>524</v>
      </c>
      <c r="F37" s="217" t="s">
        <v>525</v>
      </c>
      <c r="G37" s="217" t="s">
        <v>384</v>
      </c>
      <c r="H37" s="217" t="s">
        <v>384</v>
      </c>
      <c r="I37" s="229">
        <v>5</v>
      </c>
      <c r="J37" s="218" t="s">
        <v>574</v>
      </c>
      <c r="K37" s="217" t="s">
        <v>386</v>
      </c>
      <c r="L37" s="218" t="s">
        <v>733</v>
      </c>
      <c r="M37" s="217" t="s">
        <v>553</v>
      </c>
      <c r="N37" s="217" t="s">
        <v>433</v>
      </c>
      <c r="O37" s="224">
        <v>0</v>
      </c>
      <c r="P37" s="218" t="s">
        <v>734</v>
      </c>
      <c r="Q37" s="216" t="s">
        <v>526</v>
      </c>
      <c r="R37" s="226">
        <v>43133</v>
      </c>
      <c r="S37" s="220">
        <v>1</v>
      </c>
      <c r="T37" s="218" t="s">
        <v>527</v>
      </c>
      <c r="U37" s="217">
        <v>5</v>
      </c>
      <c r="V37" s="221">
        <v>5</v>
      </c>
      <c r="W37" s="221" t="s">
        <v>520</v>
      </c>
      <c r="X37" s="217">
        <v>5</v>
      </c>
      <c r="Y37" s="205" t="s">
        <v>528</v>
      </c>
      <c r="Z37" s="224">
        <v>0</v>
      </c>
      <c r="AA37" s="218" t="s">
        <v>529</v>
      </c>
      <c r="AB37" s="218" t="s">
        <v>530</v>
      </c>
      <c r="AC37" s="216" t="s">
        <v>531</v>
      </c>
    </row>
    <row r="38" spans="1:29" s="90" customFormat="1" ht="44.25" customHeight="1" x14ac:dyDescent="0.2">
      <c r="A38" s="227"/>
      <c r="B38" s="217"/>
      <c r="C38" s="217"/>
      <c r="D38" s="217"/>
      <c r="E38" s="217"/>
      <c r="F38" s="217"/>
      <c r="G38" s="217"/>
      <c r="H38" s="217"/>
      <c r="I38" s="229"/>
      <c r="J38" s="218"/>
      <c r="K38" s="217"/>
      <c r="L38" s="218"/>
      <c r="M38" s="217"/>
      <c r="N38" s="217"/>
      <c r="O38" s="224"/>
      <c r="P38" s="218"/>
      <c r="Q38" s="216"/>
      <c r="R38" s="226"/>
      <c r="S38" s="220"/>
      <c r="T38" s="218"/>
      <c r="U38" s="217"/>
      <c r="V38" s="222"/>
      <c r="W38" s="222"/>
      <c r="X38" s="217"/>
      <c r="Y38" s="205"/>
      <c r="Z38" s="224"/>
      <c r="AA38" s="218"/>
      <c r="AB38" s="218"/>
      <c r="AC38" s="216"/>
    </row>
    <row r="39" spans="1:29" s="90" customFormat="1" ht="44.25" customHeight="1" x14ac:dyDescent="0.2">
      <c r="A39" s="227"/>
      <c r="B39" s="217"/>
      <c r="C39" s="217"/>
      <c r="D39" s="217"/>
      <c r="E39" s="217" t="s">
        <v>379</v>
      </c>
      <c r="F39" s="217"/>
      <c r="G39" s="217"/>
      <c r="H39" s="217"/>
      <c r="I39" s="229"/>
      <c r="J39" s="218"/>
      <c r="K39" s="217"/>
      <c r="L39" s="218"/>
      <c r="M39" s="217"/>
      <c r="N39" s="217"/>
      <c r="O39" s="224"/>
      <c r="P39" s="218"/>
      <c r="Q39" s="216"/>
      <c r="R39" s="226"/>
      <c r="S39" s="220"/>
      <c r="T39" s="218"/>
      <c r="U39" s="217"/>
      <c r="V39" s="222"/>
      <c r="W39" s="222"/>
      <c r="X39" s="217"/>
      <c r="Y39" s="205"/>
      <c r="Z39" s="224"/>
      <c r="AA39" s="218"/>
      <c r="AB39" s="218"/>
      <c r="AC39" s="216"/>
    </row>
    <row r="40" spans="1:29" s="90" customFormat="1" ht="44.25" customHeight="1" x14ac:dyDescent="0.2">
      <c r="A40" s="227"/>
      <c r="B40" s="217"/>
      <c r="C40" s="217"/>
      <c r="D40" s="217"/>
      <c r="E40" s="217" t="s">
        <v>379</v>
      </c>
      <c r="F40" s="217"/>
      <c r="G40" s="217"/>
      <c r="H40" s="217"/>
      <c r="I40" s="229"/>
      <c r="J40" s="218"/>
      <c r="K40" s="217"/>
      <c r="L40" s="218"/>
      <c r="M40" s="217"/>
      <c r="N40" s="217"/>
      <c r="O40" s="224"/>
      <c r="P40" s="218"/>
      <c r="Q40" s="216"/>
      <c r="R40" s="226"/>
      <c r="S40" s="220"/>
      <c r="T40" s="218"/>
      <c r="U40" s="217"/>
      <c r="V40" s="223"/>
      <c r="W40" s="223"/>
      <c r="X40" s="217"/>
      <c r="Y40" s="205"/>
      <c r="Z40" s="224"/>
      <c r="AA40" s="218"/>
      <c r="AB40" s="218"/>
      <c r="AC40" s="216"/>
    </row>
    <row r="41" spans="1:29" s="90" customFormat="1" ht="39.75" customHeight="1" x14ac:dyDescent="0.2">
      <c r="A41" s="227" t="s">
        <v>575</v>
      </c>
      <c r="B41" s="217" t="s">
        <v>731</v>
      </c>
      <c r="C41" s="217" t="s">
        <v>732</v>
      </c>
      <c r="D41" s="228">
        <v>43132</v>
      </c>
      <c r="E41" s="217" t="s">
        <v>532</v>
      </c>
      <c r="F41" s="217" t="s">
        <v>525</v>
      </c>
      <c r="G41" s="217" t="s">
        <v>384</v>
      </c>
      <c r="H41" s="217" t="s">
        <v>384</v>
      </c>
      <c r="I41" s="229">
        <v>5</v>
      </c>
      <c r="J41" s="218" t="s">
        <v>533</v>
      </c>
      <c r="K41" s="217" t="s">
        <v>386</v>
      </c>
      <c r="L41" s="218" t="s">
        <v>576</v>
      </c>
      <c r="M41" s="217" t="s">
        <v>553</v>
      </c>
      <c r="N41" s="217" t="s">
        <v>433</v>
      </c>
      <c r="O41" s="224">
        <v>0</v>
      </c>
      <c r="P41" s="218" t="s">
        <v>577</v>
      </c>
      <c r="Q41" s="216" t="s">
        <v>526</v>
      </c>
      <c r="R41" s="226">
        <v>43132</v>
      </c>
      <c r="S41" s="220">
        <v>1</v>
      </c>
      <c r="T41" s="218" t="s">
        <v>578</v>
      </c>
      <c r="U41" s="217">
        <v>5</v>
      </c>
      <c r="V41" s="221">
        <v>5</v>
      </c>
      <c r="W41" s="221" t="s">
        <v>520</v>
      </c>
      <c r="X41" s="217">
        <v>5</v>
      </c>
      <c r="Y41" s="205" t="s">
        <v>534</v>
      </c>
      <c r="Z41" s="224">
        <v>0</v>
      </c>
      <c r="AA41" s="218" t="s">
        <v>535</v>
      </c>
      <c r="AB41" s="218" t="s">
        <v>536</v>
      </c>
      <c r="AC41" s="216" t="s">
        <v>537</v>
      </c>
    </row>
    <row r="42" spans="1:29" s="90" customFormat="1" ht="39.75" customHeight="1" x14ac:dyDescent="0.2">
      <c r="A42" s="227"/>
      <c r="B42" s="217"/>
      <c r="C42" s="217"/>
      <c r="D42" s="217"/>
      <c r="E42" s="217"/>
      <c r="F42" s="217"/>
      <c r="G42" s="217"/>
      <c r="H42" s="217"/>
      <c r="I42" s="229"/>
      <c r="J42" s="218"/>
      <c r="K42" s="217"/>
      <c r="L42" s="218"/>
      <c r="M42" s="217"/>
      <c r="N42" s="217"/>
      <c r="O42" s="224"/>
      <c r="P42" s="218"/>
      <c r="Q42" s="216"/>
      <c r="R42" s="226"/>
      <c r="S42" s="220"/>
      <c r="T42" s="218"/>
      <c r="U42" s="217"/>
      <c r="V42" s="222"/>
      <c r="W42" s="222"/>
      <c r="X42" s="217"/>
      <c r="Y42" s="205"/>
      <c r="Z42" s="224"/>
      <c r="AA42" s="218"/>
      <c r="AB42" s="218"/>
      <c r="AC42" s="216"/>
    </row>
    <row r="43" spans="1:29" s="90" customFormat="1" ht="39.75" customHeight="1" x14ac:dyDescent="0.2">
      <c r="A43" s="227"/>
      <c r="B43" s="217"/>
      <c r="C43" s="217"/>
      <c r="D43" s="217"/>
      <c r="E43" s="217" t="s">
        <v>379</v>
      </c>
      <c r="F43" s="217"/>
      <c r="G43" s="217"/>
      <c r="H43" s="217"/>
      <c r="I43" s="229"/>
      <c r="J43" s="218"/>
      <c r="K43" s="217"/>
      <c r="L43" s="218"/>
      <c r="M43" s="217"/>
      <c r="N43" s="217"/>
      <c r="O43" s="224"/>
      <c r="P43" s="218"/>
      <c r="Q43" s="216"/>
      <c r="R43" s="226"/>
      <c r="S43" s="220"/>
      <c r="T43" s="218"/>
      <c r="U43" s="217"/>
      <c r="V43" s="222"/>
      <c r="W43" s="222"/>
      <c r="X43" s="217"/>
      <c r="Y43" s="205"/>
      <c r="Z43" s="224"/>
      <c r="AA43" s="218"/>
      <c r="AB43" s="218"/>
      <c r="AC43" s="216"/>
    </row>
    <row r="44" spans="1:29" s="90" customFormat="1" ht="39.75" customHeight="1" x14ac:dyDescent="0.2">
      <c r="A44" s="227"/>
      <c r="B44" s="217"/>
      <c r="C44" s="217"/>
      <c r="D44" s="217"/>
      <c r="E44" s="217" t="s">
        <v>379</v>
      </c>
      <c r="F44" s="217"/>
      <c r="G44" s="217"/>
      <c r="H44" s="217"/>
      <c r="I44" s="229"/>
      <c r="J44" s="218"/>
      <c r="K44" s="217"/>
      <c r="L44" s="218"/>
      <c r="M44" s="217"/>
      <c r="N44" s="217"/>
      <c r="O44" s="224"/>
      <c r="P44" s="218"/>
      <c r="Q44" s="216"/>
      <c r="R44" s="226"/>
      <c r="S44" s="220"/>
      <c r="T44" s="218"/>
      <c r="U44" s="217"/>
      <c r="V44" s="223"/>
      <c r="W44" s="223"/>
      <c r="X44" s="217"/>
      <c r="Y44" s="205"/>
      <c r="Z44" s="224"/>
      <c r="AA44" s="218"/>
      <c r="AB44" s="218"/>
      <c r="AC44" s="216"/>
    </row>
    <row r="45" spans="1:29" s="90" customFormat="1" ht="53.25" customHeight="1" x14ac:dyDescent="0.2">
      <c r="A45" s="227" t="s">
        <v>579</v>
      </c>
      <c r="B45" s="217" t="s">
        <v>735</v>
      </c>
      <c r="C45" s="217" t="s">
        <v>736</v>
      </c>
      <c r="D45" s="228">
        <v>43160</v>
      </c>
      <c r="E45" s="217" t="s">
        <v>532</v>
      </c>
      <c r="F45" s="217" t="s">
        <v>538</v>
      </c>
      <c r="G45" s="217" t="s">
        <v>384</v>
      </c>
      <c r="H45" s="217" t="s">
        <v>384</v>
      </c>
      <c r="I45" s="229">
        <v>6</v>
      </c>
      <c r="J45" s="218" t="s">
        <v>737</v>
      </c>
      <c r="K45" s="217" t="s">
        <v>386</v>
      </c>
      <c r="L45" s="218" t="s">
        <v>539</v>
      </c>
      <c r="M45" s="217" t="s">
        <v>553</v>
      </c>
      <c r="N45" s="217" t="s">
        <v>433</v>
      </c>
      <c r="O45" s="224">
        <v>0</v>
      </c>
      <c r="P45" s="218" t="s">
        <v>738</v>
      </c>
      <c r="Q45" s="216" t="s">
        <v>540</v>
      </c>
      <c r="R45" s="226">
        <v>43160</v>
      </c>
      <c r="S45" s="220">
        <v>1</v>
      </c>
      <c r="T45" s="218" t="s">
        <v>541</v>
      </c>
      <c r="U45" s="217">
        <v>6</v>
      </c>
      <c r="V45" s="221">
        <v>6</v>
      </c>
      <c r="W45" s="221" t="s">
        <v>520</v>
      </c>
      <c r="X45" s="217">
        <v>6</v>
      </c>
      <c r="Y45" s="205" t="s">
        <v>534</v>
      </c>
      <c r="Z45" s="224">
        <v>0</v>
      </c>
      <c r="AA45" s="218" t="s">
        <v>738</v>
      </c>
      <c r="AB45" s="218" t="s">
        <v>542</v>
      </c>
      <c r="AC45" s="216" t="s">
        <v>739</v>
      </c>
    </row>
    <row r="46" spans="1:29" s="90" customFormat="1" ht="53.25" customHeight="1" x14ac:dyDescent="0.2">
      <c r="A46" s="227"/>
      <c r="B46" s="217"/>
      <c r="C46" s="217"/>
      <c r="D46" s="217"/>
      <c r="E46" s="217"/>
      <c r="F46" s="217"/>
      <c r="G46" s="217"/>
      <c r="H46" s="217"/>
      <c r="I46" s="229"/>
      <c r="J46" s="218"/>
      <c r="K46" s="217"/>
      <c r="L46" s="218"/>
      <c r="M46" s="217"/>
      <c r="N46" s="217"/>
      <c r="O46" s="224"/>
      <c r="P46" s="218"/>
      <c r="Q46" s="216"/>
      <c r="R46" s="226"/>
      <c r="S46" s="220"/>
      <c r="T46" s="218"/>
      <c r="U46" s="217"/>
      <c r="V46" s="222"/>
      <c r="W46" s="222"/>
      <c r="X46" s="217"/>
      <c r="Y46" s="205"/>
      <c r="Z46" s="224"/>
      <c r="AA46" s="218"/>
      <c r="AB46" s="218"/>
      <c r="AC46" s="216"/>
    </row>
    <row r="47" spans="1:29" s="90" customFormat="1" ht="53.25" customHeight="1" x14ac:dyDescent="0.2">
      <c r="A47" s="227"/>
      <c r="B47" s="217"/>
      <c r="C47" s="217"/>
      <c r="D47" s="217"/>
      <c r="E47" s="217" t="s">
        <v>379</v>
      </c>
      <c r="F47" s="217"/>
      <c r="G47" s="217"/>
      <c r="H47" s="217"/>
      <c r="I47" s="229"/>
      <c r="J47" s="218"/>
      <c r="K47" s="217"/>
      <c r="L47" s="218"/>
      <c r="M47" s="217"/>
      <c r="N47" s="217"/>
      <c r="O47" s="224"/>
      <c r="P47" s="218"/>
      <c r="Q47" s="216"/>
      <c r="R47" s="226"/>
      <c r="S47" s="220"/>
      <c r="T47" s="218"/>
      <c r="U47" s="217"/>
      <c r="V47" s="222"/>
      <c r="W47" s="222"/>
      <c r="X47" s="217"/>
      <c r="Y47" s="205"/>
      <c r="Z47" s="224"/>
      <c r="AA47" s="218"/>
      <c r="AB47" s="218"/>
      <c r="AC47" s="216"/>
    </row>
    <row r="48" spans="1:29" s="90" customFormat="1" ht="21.75" customHeight="1" x14ac:dyDescent="0.2">
      <c r="A48" s="227"/>
      <c r="B48" s="217"/>
      <c r="C48" s="217"/>
      <c r="D48" s="217"/>
      <c r="E48" s="217" t="s">
        <v>379</v>
      </c>
      <c r="F48" s="217"/>
      <c r="G48" s="217"/>
      <c r="H48" s="217"/>
      <c r="I48" s="229"/>
      <c r="J48" s="218"/>
      <c r="K48" s="217"/>
      <c r="L48" s="218"/>
      <c r="M48" s="217"/>
      <c r="N48" s="217"/>
      <c r="O48" s="224"/>
      <c r="P48" s="218"/>
      <c r="Q48" s="216"/>
      <c r="R48" s="226"/>
      <c r="S48" s="220"/>
      <c r="T48" s="218"/>
      <c r="U48" s="217"/>
      <c r="V48" s="223"/>
      <c r="W48" s="223"/>
      <c r="X48" s="217"/>
      <c r="Y48" s="205"/>
      <c r="Z48" s="224"/>
      <c r="AA48" s="218"/>
      <c r="AB48" s="218"/>
      <c r="AC48" s="216"/>
    </row>
    <row r="49" spans="1:29" s="90" customFormat="1" ht="37.5" customHeight="1" x14ac:dyDescent="0.2">
      <c r="A49" s="227" t="s">
        <v>580</v>
      </c>
      <c r="B49" s="217" t="s">
        <v>740</v>
      </c>
      <c r="C49" s="217" t="s">
        <v>741</v>
      </c>
      <c r="D49" s="217" t="s">
        <v>543</v>
      </c>
      <c r="E49" s="217" t="s">
        <v>514</v>
      </c>
      <c r="F49" s="217" t="s">
        <v>544</v>
      </c>
      <c r="G49" s="217" t="s">
        <v>505</v>
      </c>
      <c r="H49" s="217" t="s">
        <v>506</v>
      </c>
      <c r="I49" s="229">
        <v>10</v>
      </c>
      <c r="J49" s="218" t="s">
        <v>742</v>
      </c>
      <c r="K49" s="217" t="s">
        <v>386</v>
      </c>
      <c r="L49" s="218" t="s">
        <v>545</v>
      </c>
      <c r="M49" s="217" t="s">
        <v>553</v>
      </c>
      <c r="N49" s="217" t="s">
        <v>433</v>
      </c>
      <c r="O49" s="224">
        <v>0</v>
      </c>
      <c r="P49" s="218" t="s">
        <v>581</v>
      </c>
      <c r="Q49" s="216" t="s">
        <v>398</v>
      </c>
      <c r="R49" s="219" t="s">
        <v>543</v>
      </c>
      <c r="S49" s="220">
        <v>1</v>
      </c>
      <c r="T49" s="218" t="s">
        <v>546</v>
      </c>
      <c r="U49" s="217">
        <v>10</v>
      </c>
      <c r="V49" s="221">
        <v>10</v>
      </c>
      <c r="W49" s="221" t="s">
        <v>520</v>
      </c>
      <c r="X49" s="217">
        <v>10</v>
      </c>
      <c r="Y49" s="205" t="s">
        <v>547</v>
      </c>
      <c r="Z49" s="224">
        <v>0</v>
      </c>
      <c r="AA49" s="218" t="s">
        <v>581</v>
      </c>
      <c r="AB49" s="218" t="s">
        <v>548</v>
      </c>
      <c r="AC49" s="216"/>
    </row>
    <row r="50" spans="1:29" s="90" customFormat="1" ht="37.5" customHeight="1" x14ac:dyDescent="0.2">
      <c r="A50" s="227"/>
      <c r="B50" s="217"/>
      <c r="C50" s="217"/>
      <c r="D50" s="217"/>
      <c r="E50" s="217"/>
      <c r="F50" s="217"/>
      <c r="G50" s="217"/>
      <c r="H50" s="217"/>
      <c r="I50" s="229"/>
      <c r="J50" s="218"/>
      <c r="K50" s="217"/>
      <c r="L50" s="218"/>
      <c r="M50" s="217"/>
      <c r="N50" s="217"/>
      <c r="O50" s="224"/>
      <c r="P50" s="218"/>
      <c r="Q50" s="216"/>
      <c r="R50" s="219"/>
      <c r="S50" s="220"/>
      <c r="T50" s="218"/>
      <c r="U50" s="217"/>
      <c r="V50" s="222"/>
      <c r="W50" s="222"/>
      <c r="X50" s="217"/>
      <c r="Y50" s="205"/>
      <c r="Z50" s="224"/>
      <c r="AA50" s="218"/>
      <c r="AB50" s="218"/>
      <c r="AC50" s="216"/>
    </row>
    <row r="51" spans="1:29" s="90" customFormat="1" ht="37.5" customHeight="1" x14ac:dyDescent="0.2">
      <c r="A51" s="227"/>
      <c r="B51" s="217"/>
      <c r="C51" s="217"/>
      <c r="D51" s="217"/>
      <c r="E51" s="217" t="s">
        <v>379</v>
      </c>
      <c r="F51" s="217"/>
      <c r="G51" s="217"/>
      <c r="H51" s="217"/>
      <c r="I51" s="229"/>
      <c r="J51" s="218"/>
      <c r="K51" s="217"/>
      <c r="L51" s="218"/>
      <c r="M51" s="217"/>
      <c r="N51" s="217"/>
      <c r="O51" s="224"/>
      <c r="P51" s="218"/>
      <c r="Q51" s="216"/>
      <c r="R51" s="219"/>
      <c r="S51" s="220"/>
      <c r="T51" s="218"/>
      <c r="U51" s="217"/>
      <c r="V51" s="222"/>
      <c r="W51" s="222"/>
      <c r="X51" s="217"/>
      <c r="Y51" s="205"/>
      <c r="Z51" s="224"/>
      <c r="AA51" s="218"/>
      <c r="AB51" s="218"/>
      <c r="AC51" s="216"/>
    </row>
    <row r="52" spans="1:29" s="90" customFormat="1" ht="37.5" customHeight="1" x14ac:dyDescent="0.2">
      <c r="A52" s="227"/>
      <c r="B52" s="217"/>
      <c r="C52" s="217"/>
      <c r="D52" s="217"/>
      <c r="E52" s="217" t="s">
        <v>379</v>
      </c>
      <c r="F52" s="217"/>
      <c r="G52" s="217"/>
      <c r="H52" s="217"/>
      <c r="I52" s="229"/>
      <c r="J52" s="218"/>
      <c r="K52" s="217"/>
      <c r="L52" s="218"/>
      <c r="M52" s="217"/>
      <c r="N52" s="217"/>
      <c r="O52" s="224"/>
      <c r="P52" s="218"/>
      <c r="Q52" s="216"/>
      <c r="R52" s="219"/>
      <c r="S52" s="220"/>
      <c r="T52" s="218"/>
      <c r="U52" s="217"/>
      <c r="V52" s="223"/>
      <c r="W52" s="223"/>
      <c r="X52" s="217"/>
      <c r="Y52" s="205"/>
      <c r="Z52" s="224"/>
      <c r="AA52" s="218"/>
      <c r="AB52" s="218"/>
      <c r="AC52" s="216"/>
    </row>
    <row r="53" spans="1:29" s="90" customFormat="1" ht="45.75" customHeight="1" x14ac:dyDescent="0.2">
      <c r="A53" s="232" t="s">
        <v>582</v>
      </c>
      <c r="B53" s="217" t="s">
        <v>655</v>
      </c>
      <c r="C53" s="217" t="s">
        <v>387</v>
      </c>
      <c r="D53" s="228" t="s">
        <v>549</v>
      </c>
      <c r="E53" s="217" t="s">
        <v>514</v>
      </c>
      <c r="F53" s="217" t="s">
        <v>489</v>
      </c>
      <c r="G53" s="217" t="s">
        <v>439</v>
      </c>
      <c r="H53" s="217" t="s">
        <v>550</v>
      </c>
      <c r="I53" s="229">
        <v>100</v>
      </c>
      <c r="J53" s="218" t="s">
        <v>551</v>
      </c>
      <c r="K53" s="217" t="s">
        <v>462</v>
      </c>
      <c r="L53" s="218" t="s">
        <v>552</v>
      </c>
      <c r="M53" s="223" t="s">
        <v>553</v>
      </c>
      <c r="N53" s="217" t="s">
        <v>433</v>
      </c>
      <c r="O53" s="224">
        <v>0</v>
      </c>
      <c r="P53" s="218" t="s">
        <v>554</v>
      </c>
      <c r="Q53" s="216" t="s">
        <v>555</v>
      </c>
      <c r="R53" s="226"/>
      <c r="S53" s="220"/>
      <c r="T53" s="218"/>
      <c r="U53" s="217"/>
      <c r="V53" s="29"/>
      <c r="W53" s="29"/>
      <c r="X53" s="217"/>
      <c r="Y53" s="218"/>
      <c r="Z53" s="224"/>
      <c r="AA53" s="91"/>
      <c r="AB53" s="218"/>
      <c r="AC53" s="216" t="s">
        <v>408</v>
      </c>
    </row>
    <row r="54" spans="1:29" s="90" customFormat="1" ht="45.75" customHeight="1" x14ac:dyDescent="0.2">
      <c r="A54" s="232"/>
      <c r="B54" s="217"/>
      <c r="C54" s="217"/>
      <c r="D54" s="217"/>
      <c r="E54" s="217"/>
      <c r="F54" s="217"/>
      <c r="G54" s="217"/>
      <c r="H54" s="217"/>
      <c r="I54" s="229"/>
      <c r="J54" s="218"/>
      <c r="K54" s="217"/>
      <c r="L54" s="218"/>
      <c r="M54" s="217" t="s">
        <v>394</v>
      </c>
      <c r="N54" s="217"/>
      <c r="O54" s="224"/>
      <c r="P54" s="218"/>
      <c r="Q54" s="216"/>
      <c r="R54" s="226"/>
      <c r="S54" s="220"/>
      <c r="T54" s="218"/>
      <c r="U54" s="217"/>
      <c r="V54" s="29"/>
      <c r="W54" s="29"/>
      <c r="X54" s="217"/>
      <c r="Y54" s="218"/>
      <c r="Z54" s="224"/>
      <c r="AA54" s="91"/>
      <c r="AB54" s="218"/>
      <c r="AC54" s="216"/>
    </row>
    <row r="55" spans="1:29" s="90" customFormat="1" ht="45.75" customHeight="1" x14ac:dyDescent="0.2">
      <c r="A55" s="232"/>
      <c r="B55" s="217"/>
      <c r="C55" s="217" t="s">
        <v>387</v>
      </c>
      <c r="D55" s="217"/>
      <c r="E55" s="217" t="s">
        <v>379</v>
      </c>
      <c r="F55" s="217"/>
      <c r="G55" s="217" t="s">
        <v>384</v>
      </c>
      <c r="H55" s="217"/>
      <c r="I55" s="229"/>
      <c r="J55" s="218"/>
      <c r="K55" s="217"/>
      <c r="L55" s="218"/>
      <c r="M55" s="217"/>
      <c r="N55" s="217"/>
      <c r="O55" s="224"/>
      <c r="P55" s="218"/>
      <c r="Q55" s="216"/>
      <c r="R55" s="226"/>
      <c r="S55" s="220"/>
      <c r="T55" s="218"/>
      <c r="U55" s="217"/>
      <c r="V55" s="29"/>
      <c r="W55" s="29"/>
      <c r="X55" s="217"/>
      <c r="Y55" s="218"/>
      <c r="Z55" s="224"/>
      <c r="AA55" s="91"/>
      <c r="AB55" s="218"/>
      <c r="AC55" s="216"/>
    </row>
    <row r="56" spans="1:29" s="90" customFormat="1" ht="45.75" customHeight="1" x14ac:dyDescent="0.2">
      <c r="A56" s="232"/>
      <c r="B56" s="217"/>
      <c r="C56" s="217" t="s">
        <v>387</v>
      </c>
      <c r="D56" s="217"/>
      <c r="E56" s="217" t="s">
        <v>379</v>
      </c>
      <c r="F56" s="217"/>
      <c r="G56" s="217" t="s">
        <v>384</v>
      </c>
      <c r="H56" s="217"/>
      <c r="I56" s="229"/>
      <c r="J56" s="218"/>
      <c r="K56" s="217"/>
      <c r="L56" s="218"/>
      <c r="M56" s="217" t="s">
        <v>394</v>
      </c>
      <c r="N56" s="217"/>
      <c r="O56" s="224"/>
      <c r="P56" s="218"/>
      <c r="Q56" s="216"/>
      <c r="R56" s="226"/>
      <c r="S56" s="220"/>
      <c r="T56" s="218"/>
      <c r="U56" s="217"/>
      <c r="V56" s="29"/>
      <c r="W56" s="29"/>
      <c r="X56" s="217"/>
      <c r="Y56" s="218"/>
      <c r="Z56" s="224"/>
      <c r="AA56" s="91"/>
      <c r="AB56" s="218"/>
      <c r="AC56" s="216"/>
    </row>
    <row r="57" spans="1:29" s="90" customFormat="1" ht="57" customHeight="1" x14ac:dyDescent="0.2">
      <c r="A57" s="232" t="s">
        <v>583</v>
      </c>
      <c r="B57" s="217" t="s">
        <v>655</v>
      </c>
      <c r="C57" s="217" t="s">
        <v>387</v>
      </c>
      <c r="D57" s="228" t="s">
        <v>549</v>
      </c>
      <c r="E57" s="217" t="s">
        <v>514</v>
      </c>
      <c r="F57" s="217" t="s">
        <v>489</v>
      </c>
      <c r="G57" s="217" t="s">
        <v>439</v>
      </c>
      <c r="H57" s="217" t="s">
        <v>550</v>
      </c>
      <c r="I57" s="229">
        <v>100</v>
      </c>
      <c r="J57" s="218" t="s">
        <v>556</v>
      </c>
      <c r="K57" s="217" t="s">
        <v>462</v>
      </c>
      <c r="L57" s="218" t="s">
        <v>552</v>
      </c>
      <c r="M57" s="223" t="s">
        <v>553</v>
      </c>
      <c r="N57" s="217" t="s">
        <v>433</v>
      </c>
      <c r="O57" s="224">
        <v>0</v>
      </c>
      <c r="P57" s="218" t="s">
        <v>554</v>
      </c>
      <c r="Q57" s="216" t="s">
        <v>743</v>
      </c>
      <c r="R57" s="226"/>
      <c r="S57" s="220"/>
      <c r="T57" s="218"/>
      <c r="U57" s="217"/>
      <c r="V57" s="29"/>
      <c r="W57" s="29"/>
      <c r="X57" s="217"/>
      <c r="Y57" s="218"/>
      <c r="Z57" s="224"/>
      <c r="AA57" s="91"/>
      <c r="AB57" s="218"/>
      <c r="AC57" s="216" t="s">
        <v>408</v>
      </c>
    </row>
    <row r="58" spans="1:29" s="90" customFormat="1" ht="57" customHeight="1" x14ac:dyDescent="0.2">
      <c r="A58" s="232"/>
      <c r="B58" s="217"/>
      <c r="C58" s="217"/>
      <c r="D58" s="217"/>
      <c r="E58" s="217"/>
      <c r="F58" s="217"/>
      <c r="G58" s="217"/>
      <c r="H58" s="217"/>
      <c r="I58" s="229"/>
      <c r="J58" s="218"/>
      <c r="K58" s="217"/>
      <c r="L58" s="218"/>
      <c r="M58" s="217" t="s">
        <v>394</v>
      </c>
      <c r="N58" s="217"/>
      <c r="O58" s="224"/>
      <c r="P58" s="218"/>
      <c r="Q58" s="216"/>
      <c r="R58" s="226"/>
      <c r="S58" s="220"/>
      <c r="T58" s="218"/>
      <c r="U58" s="217"/>
      <c r="V58" s="29"/>
      <c r="W58" s="29"/>
      <c r="X58" s="217"/>
      <c r="Y58" s="218"/>
      <c r="Z58" s="224"/>
      <c r="AA58" s="91"/>
      <c r="AB58" s="218"/>
      <c r="AC58" s="216"/>
    </row>
    <row r="59" spans="1:29" s="90" customFormat="1" ht="57" customHeight="1" x14ac:dyDescent="0.2">
      <c r="A59" s="232"/>
      <c r="B59" s="217"/>
      <c r="C59" s="217" t="s">
        <v>387</v>
      </c>
      <c r="D59" s="217"/>
      <c r="E59" s="217" t="s">
        <v>379</v>
      </c>
      <c r="F59" s="217"/>
      <c r="G59" s="217" t="s">
        <v>384</v>
      </c>
      <c r="H59" s="217"/>
      <c r="I59" s="229"/>
      <c r="J59" s="218"/>
      <c r="K59" s="217"/>
      <c r="L59" s="218"/>
      <c r="M59" s="217"/>
      <c r="N59" s="217"/>
      <c r="O59" s="224"/>
      <c r="P59" s="218"/>
      <c r="Q59" s="216"/>
      <c r="R59" s="226"/>
      <c r="S59" s="220"/>
      <c r="T59" s="218"/>
      <c r="U59" s="217"/>
      <c r="V59" s="29"/>
      <c r="W59" s="29"/>
      <c r="X59" s="217"/>
      <c r="Y59" s="218"/>
      <c r="Z59" s="224"/>
      <c r="AA59" s="91"/>
      <c r="AB59" s="218"/>
      <c r="AC59" s="216"/>
    </row>
    <row r="60" spans="1:29" s="90" customFormat="1" ht="57" customHeight="1" x14ac:dyDescent="0.2">
      <c r="A60" s="232"/>
      <c r="B60" s="217"/>
      <c r="C60" s="217" t="s">
        <v>387</v>
      </c>
      <c r="D60" s="217"/>
      <c r="E60" s="217" t="s">
        <v>379</v>
      </c>
      <c r="F60" s="217"/>
      <c r="G60" s="217" t="s">
        <v>384</v>
      </c>
      <c r="H60" s="217"/>
      <c r="I60" s="229"/>
      <c r="J60" s="218"/>
      <c r="K60" s="217"/>
      <c r="L60" s="218"/>
      <c r="M60" s="217" t="s">
        <v>394</v>
      </c>
      <c r="N60" s="217"/>
      <c r="O60" s="224"/>
      <c r="P60" s="218"/>
      <c r="Q60" s="216"/>
      <c r="R60" s="226"/>
      <c r="S60" s="220"/>
      <c r="T60" s="218"/>
      <c r="U60" s="217"/>
      <c r="V60" s="29"/>
      <c r="W60" s="29"/>
      <c r="X60" s="217"/>
      <c r="Y60" s="218"/>
      <c r="Z60" s="224"/>
      <c r="AA60" s="91"/>
      <c r="AB60" s="218"/>
      <c r="AC60" s="216"/>
    </row>
    <row r="61" spans="1:29" s="90" customFormat="1" ht="57" customHeight="1" x14ac:dyDescent="0.2">
      <c r="A61" s="232" t="s">
        <v>744</v>
      </c>
      <c r="B61" s="217" t="s">
        <v>745</v>
      </c>
      <c r="C61" s="217" t="s">
        <v>387</v>
      </c>
      <c r="D61" s="228" t="s">
        <v>557</v>
      </c>
      <c r="E61" s="217" t="s">
        <v>514</v>
      </c>
      <c r="F61" s="217" t="s">
        <v>558</v>
      </c>
      <c r="G61" s="217" t="s">
        <v>439</v>
      </c>
      <c r="H61" s="217" t="s">
        <v>550</v>
      </c>
      <c r="I61" s="229">
        <v>100</v>
      </c>
      <c r="J61" s="218" t="s">
        <v>746</v>
      </c>
      <c r="K61" s="217" t="s">
        <v>462</v>
      </c>
      <c r="L61" s="218" t="s">
        <v>552</v>
      </c>
      <c r="M61" s="223" t="s">
        <v>553</v>
      </c>
      <c r="N61" s="217" t="s">
        <v>433</v>
      </c>
      <c r="O61" s="224">
        <v>0</v>
      </c>
      <c r="P61" s="218" t="s">
        <v>559</v>
      </c>
      <c r="Q61" s="216" t="s">
        <v>560</v>
      </c>
      <c r="R61" s="226"/>
      <c r="S61" s="220"/>
      <c r="T61" s="218"/>
      <c r="U61" s="217"/>
      <c r="V61" s="29"/>
      <c r="W61" s="29"/>
      <c r="X61" s="217"/>
      <c r="Y61" s="218"/>
      <c r="Z61" s="224"/>
      <c r="AA61" s="91"/>
      <c r="AB61" s="218"/>
      <c r="AC61" s="216" t="s">
        <v>408</v>
      </c>
    </row>
    <row r="62" spans="1:29" s="90" customFormat="1" ht="57" customHeight="1" x14ac:dyDescent="0.2">
      <c r="A62" s="232"/>
      <c r="B62" s="217"/>
      <c r="C62" s="217"/>
      <c r="D62" s="217"/>
      <c r="E62" s="217"/>
      <c r="F62" s="217"/>
      <c r="G62" s="217"/>
      <c r="H62" s="217"/>
      <c r="I62" s="229"/>
      <c r="J62" s="218"/>
      <c r="K62" s="217"/>
      <c r="L62" s="218"/>
      <c r="M62" s="217" t="s">
        <v>394</v>
      </c>
      <c r="N62" s="217"/>
      <c r="O62" s="224"/>
      <c r="P62" s="218"/>
      <c r="Q62" s="216"/>
      <c r="R62" s="226"/>
      <c r="S62" s="220"/>
      <c r="T62" s="218"/>
      <c r="U62" s="217"/>
      <c r="V62" s="29"/>
      <c r="W62" s="29"/>
      <c r="X62" s="217"/>
      <c r="Y62" s="218"/>
      <c r="Z62" s="224"/>
      <c r="AA62" s="91"/>
      <c r="AB62" s="218"/>
      <c r="AC62" s="216"/>
    </row>
    <row r="63" spans="1:29" s="90" customFormat="1" ht="57" customHeight="1" x14ac:dyDescent="0.2">
      <c r="A63" s="232"/>
      <c r="B63" s="217"/>
      <c r="C63" s="217" t="s">
        <v>387</v>
      </c>
      <c r="D63" s="217"/>
      <c r="E63" s="217" t="s">
        <v>379</v>
      </c>
      <c r="F63" s="217"/>
      <c r="G63" s="217" t="s">
        <v>384</v>
      </c>
      <c r="H63" s="217"/>
      <c r="I63" s="229"/>
      <c r="J63" s="218"/>
      <c r="K63" s="217"/>
      <c r="L63" s="218"/>
      <c r="M63" s="217"/>
      <c r="N63" s="217"/>
      <c r="O63" s="224"/>
      <c r="P63" s="218"/>
      <c r="Q63" s="216"/>
      <c r="R63" s="226"/>
      <c r="S63" s="220"/>
      <c r="T63" s="218"/>
      <c r="U63" s="217"/>
      <c r="V63" s="29"/>
      <c r="W63" s="29"/>
      <c r="X63" s="217"/>
      <c r="Y63" s="218"/>
      <c r="Z63" s="224"/>
      <c r="AA63" s="91"/>
      <c r="AB63" s="218"/>
      <c r="AC63" s="216"/>
    </row>
    <row r="64" spans="1:29" s="90" customFormat="1" ht="57" customHeight="1" x14ac:dyDescent="0.2">
      <c r="A64" s="232"/>
      <c r="B64" s="217"/>
      <c r="C64" s="217" t="s">
        <v>387</v>
      </c>
      <c r="D64" s="217"/>
      <c r="E64" s="217" t="s">
        <v>379</v>
      </c>
      <c r="F64" s="217"/>
      <c r="G64" s="217" t="s">
        <v>384</v>
      </c>
      <c r="H64" s="217"/>
      <c r="I64" s="229"/>
      <c r="J64" s="218"/>
      <c r="K64" s="217"/>
      <c r="L64" s="218"/>
      <c r="M64" s="217" t="s">
        <v>394</v>
      </c>
      <c r="N64" s="217"/>
      <c r="O64" s="224"/>
      <c r="P64" s="218"/>
      <c r="Q64" s="216"/>
      <c r="R64" s="226"/>
      <c r="S64" s="220"/>
      <c r="T64" s="218"/>
      <c r="U64" s="217"/>
      <c r="V64" s="29"/>
      <c r="W64" s="29"/>
      <c r="X64" s="217"/>
      <c r="Y64" s="218"/>
      <c r="Z64" s="224"/>
      <c r="AA64" s="91"/>
      <c r="AB64" s="218"/>
      <c r="AC64" s="216"/>
    </row>
    <row r="65" spans="1:29" s="90" customFormat="1" ht="57" customHeight="1" x14ac:dyDescent="0.2">
      <c r="A65" s="232" t="s">
        <v>584</v>
      </c>
      <c r="B65" s="217" t="s">
        <v>656</v>
      </c>
      <c r="C65" s="217" t="s">
        <v>387</v>
      </c>
      <c r="D65" s="228" t="s">
        <v>561</v>
      </c>
      <c r="E65" s="217" t="s">
        <v>514</v>
      </c>
      <c r="F65" s="218" t="s">
        <v>562</v>
      </c>
      <c r="G65" s="217" t="s">
        <v>439</v>
      </c>
      <c r="H65" s="217" t="s">
        <v>550</v>
      </c>
      <c r="I65" s="229">
        <v>100</v>
      </c>
      <c r="J65" s="218" t="s">
        <v>563</v>
      </c>
      <c r="K65" s="217" t="s">
        <v>462</v>
      </c>
      <c r="L65" s="218" t="s">
        <v>552</v>
      </c>
      <c r="M65" s="223" t="s">
        <v>553</v>
      </c>
      <c r="N65" s="217" t="s">
        <v>433</v>
      </c>
      <c r="O65" s="224">
        <v>0</v>
      </c>
      <c r="P65" s="218" t="s">
        <v>554</v>
      </c>
      <c r="Q65" s="216" t="s">
        <v>564</v>
      </c>
      <c r="R65" s="226"/>
      <c r="S65" s="220"/>
      <c r="T65" s="218"/>
      <c r="U65" s="217"/>
      <c r="V65" s="29"/>
      <c r="W65" s="29"/>
      <c r="X65" s="217"/>
      <c r="Y65" s="218"/>
      <c r="Z65" s="224"/>
      <c r="AA65" s="91"/>
      <c r="AB65" s="218"/>
      <c r="AC65" s="216" t="s">
        <v>408</v>
      </c>
    </row>
    <row r="66" spans="1:29" s="90" customFormat="1" ht="57" customHeight="1" x14ac:dyDescent="0.2">
      <c r="A66" s="232"/>
      <c r="B66" s="217"/>
      <c r="C66" s="217"/>
      <c r="D66" s="217"/>
      <c r="E66" s="217"/>
      <c r="F66" s="218"/>
      <c r="G66" s="217"/>
      <c r="H66" s="217"/>
      <c r="I66" s="229"/>
      <c r="J66" s="218"/>
      <c r="K66" s="217"/>
      <c r="L66" s="218"/>
      <c r="M66" s="217" t="s">
        <v>394</v>
      </c>
      <c r="N66" s="217"/>
      <c r="O66" s="224"/>
      <c r="P66" s="218"/>
      <c r="Q66" s="216"/>
      <c r="R66" s="226"/>
      <c r="S66" s="220"/>
      <c r="T66" s="218"/>
      <c r="U66" s="217"/>
      <c r="V66" s="29"/>
      <c r="W66" s="29"/>
      <c r="X66" s="217"/>
      <c r="Y66" s="218"/>
      <c r="Z66" s="224"/>
      <c r="AA66" s="91"/>
      <c r="AB66" s="218"/>
      <c r="AC66" s="216"/>
    </row>
    <row r="67" spans="1:29" s="90" customFormat="1" ht="57" customHeight="1" x14ac:dyDescent="0.2">
      <c r="A67" s="232"/>
      <c r="B67" s="217"/>
      <c r="C67" s="217" t="s">
        <v>387</v>
      </c>
      <c r="D67" s="217"/>
      <c r="E67" s="217" t="s">
        <v>379</v>
      </c>
      <c r="F67" s="218"/>
      <c r="G67" s="217" t="s">
        <v>384</v>
      </c>
      <c r="H67" s="217"/>
      <c r="I67" s="229"/>
      <c r="J67" s="218"/>
      <c r="K67" s="217"/>
      <c r="L67" s="218"/>
      <c r="M67" s="217"/>
      <c r="N67" s="217"/>
      <c r="O67" s="224"/>
      <c r="P67" s="218"/>
      <c r="Q67" s="216"/>
      <c r="R67" s="226"/>
      <c r="S67" s="220"/>
      <c r="T67" s="218"/>
      <c r="U67" s="217"/>
      <c r="V67" s="29"/>
      <c r="W67" s="29"/>
      <c r="X67" s="217"/>
      <c r="Y67" s="218"/>
      <c r="Z67" s="224"/>
      <c r="AA67" s="91"/>
      <c r="AB67" s="218"/>
      <c r="AC67" s="216"/>
    </row>
    <row r="68" spans="1:29" s="90" customFormat="1" ht="57" customHeight="1" x14ac:dyDescent="0.2">
      <c r="A68" s="232"/>
      <c r="B68" s="217"/>
      <c r="C68" s="217" t="s">
        <v>387</v>
      </c>
      <c r="D68" s="217"/>
      <c r="E68" s="217" t="s">
        <v>379</v>
      </c>
      <c r="F68" s="218"/>
      <c r="G68" s="217" t="s">
        <v>384</v>
      </c>
      <c r="H68" s="217"/>
      <c r="I68" s="229"/>
      <c r="J68" s="218"/>
      <c r="K68" s="217"/>
      <c r="L68" s="218"/>
      <c r="M68" s="217" t="s">
        <v>394</v>
      </c>
      <c r="N68" s="217"/>
      <c r="O68" s="224"/>
      <c r="P68" s="218"/>
      <c r="Q68" s="216"/>
      <c r="R68" s="226"/>
      <c r="S68" s="220"/>
      <c r="T68" s="218"/>
      <c r="U68" s="217"/>
      <c r="V68" s="29"/>
      <c r="W68" s="29"/>
      <c r="X68" s="217"/>
      <c r="Y68" s="218"/>
      <c r="Z68" s="224"/>
      <c r="AA68" s="91"/>
      <c r="AB68" s="218"/>
      <c r="AC68" s="216"/>
    </row>
    <row r="69" spans="1:29" s="90" customFormat="1" ht="57" customHeight="1" x14ac:dyDescent="0.2">
      <c r="A69" s="232" t="s">
        <v>585</v>
      </c>
      <c r="B69" s="217" t="s">
        <v>657</v>
      </c>
      <c r="C69" s="217" t="s">
        <v>387</v>
      </c>
      <c r="D69" s="228" t="s">
        <v>565</v>
      </c>
      <c r="E69" s="217" t="s">
        <v>514</v>
      </c>
      <c r="F69" s="218" t="s">
        <v>562</v>
      </c>
      <c r="G69" s="217" t="s">
        <v>439</v>
      </c>
      <c r="H69" s="217" t="s">
        <v>550</v>
      </c>
      <c r="I69" s="229">
        <v>100</v>
      </c>
      <c r="J69" s="218" t="s">
        <v>566</v>
      </c>
      <c r="K69" s="217" t="s">
        <v>462</v>
      </c>
      <c r="L69" s="218" t="s">
        <v>690</v>
      </c>
      <c r="M69" s="223" t="s">
        <v>553</v>
      </c>
      <c r="N69" s="217" t="s">
        <v>433</v>
      </c>
      <c r="O69" s="224">
        <v>0</v>
      </c>
      <c r="P69" s="218" t="s">
        <v>554</v>
      </c>
      <c r="Q69" s="216" t="s">
        <v>398</v>
      </c>
      <c r="R69" s="226"/>
      <c r="S69" s="220"/>
      <c r="T69" s="218"/>
      <c r="U69" s="217"/>
      <c r="V69" s="29"/>
      <c r="W69" s="29"/>
      <c r="X69" s="217"/>
      <c r="Y69" s="218"/>
      <c r="Z69" s="224"/>
      <c r="AA69" s="91"/>
      <c r="AB69" s="218"/>
      <c r="AC69" s="216" t="s">
        <v>408</v>
      </c>
    </row>
    <row r="70" spans="1:29" s="90" customFormat="1" ht="57" customHeight="1" x14ac:dyDescent="0.2">
      <c r="A70" s="232"/>
      <c r="B70" s="217"/>
      <c r="C70" s="217"/>
      <c r="D70" s="217"/>
      <c r="E70" s="217"/>
      <c r="F70" s="218"/>
      <c r="G70" s="217"/>
      <c r="H70" s="217"/>
      <c r="I70" s="229"/>
      <c r="J70" s="218"/>
      <c r="K70" s="217"/>
      <c r="L70" s="218"/>
      <c r="M70" s="217" t="s">
        <v>394</v>
      </c>
      <c r="N70" s="217"/>
      <c r="O70" s="224"/>
      <c r="P70" s="218"/>
      <c r="Q70" s="216"/>
      <c r="R70" s="226"/>
      <c r="S70" s="220"/>
      <c r="T70" s="218"/>
      <c r="U70" s="217"/>
      <c r="V70" s="29"/>
      <c r="W70" s="29"/>
      <c r="X70" s="217"/>
      <c r="Y70" s="218"/>
      <c r="Z70" s="224"/>
      <c r="AA70" s="91"/>
      <c r="AB70" s="218"/>
      <c r="AC70" s="216"/>
    </row>
    <row r="71" spans="1:29" s="90" customFormat="1" ht="57" customHeight="1" x14ac:dyDescent="0.2">
      <c r="A71" s="232"/>
      <c r="B71" s="217"/>
      <c r="C71" s="217" t="s">
        <v>387</v>
      </c>
      <c r="D71" s="217"/>
      <c r="E71" s="217" t="s">
        <v>379</v>
      </c>
      <c r="F71" s="218"/>
      <c r="G71" s="217" t="s">
        <v>384</v>
      </c>
      <c r="H71" s="217"/>
      <c r="I71" s="229"/>
      <c r="J71" s="218"/>
      <c r="K71" s="217"/>
      <c r="L71" s="218"/>
      <c r="M71" s="217"/>
      <c r="N71" s="217"/>
      <c r="O71" s="224"/>
      <c r="P71" s="218"/>
      <c r="Q71" s="216"/>
      <c r="R71" s="226"/>
      <c r="S71" s="220"/>
      <c r="T71" s="218"/>
      <c r="U71" s="217"/>
      <c r="V71" s="29"/>
      <c r="W71" s="29"/>
      <c r="X71" s="217"/>
      <c r="Y71" s="218"/>
      <c r="Z71" s="224"/>
      <c r="AA71" s="91"/>
      <c r="AB71" s="218"/>
      <c r="AC71" s="216"/>
    </row>
    <row r="72" spans="1:29" s="90" customFormat="1" ht="57" customHeight="1" x14ac:dyDescent="0.2">
      <c r="A72" s="232"/>
      <c r="B72" s="217"/>
      <c r="C72" s="217" t="s">
        <v>387</v>
      </c>
      <c r="D72" s="217"/>
      <c r="E72" s="217" t="s">
        <v>379</v>
      </c>
      <c r="F72" s="218"/>
      <c r="G72" s="217" t="s">
        <v>384</v>
      </c>
      <c r="H72" s="217"/>
      <c r="I72" s="229"/>
      <c r="J72" s="218"/>
      <c r="K72" s="217"/>
      <c r="L72" s="218"/>
      <c r="M72" s="217" t="s">
        <v>394</v>
      </c>
      <c r="N72" s="217"/>
      <c r="O72" s="224"/>
      <c r="P72" s="218"/>
      <c r="Q72" s="216"/>
      <c r="R72" s="226"/>
      <c r="S72" s="220"/>
      <c r="T72" s="218"/>
      <c r="U72" s="217"/>
      <c r="V72" s="29"/>
      <c r="W72" s="29"/>
      <c r="X72" s="217"/>
      <c r="Y72" s="218"/>
      <c r="Z72" s="224"/>
      <c r="AA72" s="91"/>
      <c r="AB72" s="218"/>
      <c r="AC72" s="216"/>
    </row>
    <row r="73" spans="1:29" s="90" customFormat="1" ht="57" customHeight="1" x14ac:dyDescent="0.2">
      <c r="A73" s="232" t="s">
        <v>586</v>
      </c>
      <c r="B73" s="217" t="s">
        <v>658</v>
      </c>
      <c r="C73" s="217" t="s">
        <v>387</v>
      </c>
      <c r="D73" s="228" t="s">
        <v>549</v>
      </c>
      <c r="E73" s="217" t="s">
        <v>514</v>
      </c>
      <c r="F73" s="218" t="s">
        <v>562</v>
      </c>
      <c r="G73" s="217" t="s">
        <v>439</v>
      </c>
      <c r="H73" s="217" t="s">
        <v>550</v>
      </c>
      <c r="I73" s="229">
        <v>100</v>
      </c>
      <c r="J73" s="218" t="s">
        <v>567</v>
      </c>
      <c r="K73" s="217" t="s">
        <v>462</v>
      </c>
      <c r="L73" s="218" t="s">
        <v>690</v>
      </c>
      <c r="M73" s="223" t="s">
        <v>553</v>
      </c>
      <c r="N73" s="217" t="s">
        <v>433</v>
      </c>
      <c r="O73" s="224">
        <v>0</v>
      </c>
      <c r="P73" s="218" t="s">
        <v>554</v>
      </c>
      <c r="Q73" s="216" t="s">
        <v>398</v>
      </c>
      <c r="R73" s="226"/>
      <c r="S73" s="220"/>
      <c r="T73" s="218"/>
      <c r="U73" s="217"/>
      <c r="V73" s="29"/>
      <c r="W73" s="29"/>
      <c r="X73" s="217"/>
      <c r="Y73" s="205"/>
      <c r="Z73" s="224"/>
      <c r="AA73" s="91"/>
      <c r="AB73" s="218"/>
      <c r="AC73" s="216" t="s">
        <v>408</v>
      </c>
    </row>
    <row r="74" spans="1:29" s="90" customFormat="1" ht="57" customHeight="1" x14ac:dyDescent="0.2">
      <c r="A74" s="232"/>
      <c r="B74" s="217"/>
      <c r="C74" s="217"/>
      <c r="D74" s="217"/>
      <c r="E74" s="217"/>
      <c r="F74" s="218"/>
      <c r="G74" s="217"/>
      <c r="H74" s="217"/>
      <c r="I74" s="229"/>
      <c r="J74" s="218"/>
      <c r="K74" s="217"/>
      <c r="L74" s="218"/>
      <c r="M74" s="217" t="s">
        <v>394</v>
      </c>
      <c r="N74" s="217"/>
      <c r="O74" s="224"/>
      <c r="P74" s="218"/>
      <c r="Q74" s="216"/>
      <c r="R74" s="226"/>
      <c r="S74" s="220"/>
      <c r="T74" s="218"/>
      <c r="U74" s="217"/>
      <c r="V74" s="29"/>
      <c r="W74" s="29"/>
      <c r="X74" s="217"/>
      <c r="Y74" s="205"/>
      <c r="Z74" s="224"/>
      <c r="AA74" s="91"/>
      <c r="AB74" s="218"/>
      <c r="AC74" s="216"/>
    </row>
    <row r="75" spans="1:29" s="90" customFormat="1" ht="57" customHeight="1" x14ac:dyDescent="0.2">
      <c r="A75" s="232"/>
      <c r="B75" s="217"/>
      <c r="C75" s="217" t="s">
        <v>387</v>
      </c>
      <c r="D75" s="217"/>
      <c r="E75" s="217" t="s">
        <v>379</v>
      </c>
      <c r="F75" s="218"/>
      <c r="G75" s="217" t="s">
        <v>384</v>
      </c>
      <c r="H75" s="217"/>
      <c r="I75" s="229"/>
      <c r="J75" s="218"/>
      <c r="K75" s="217"/>
      <c r="L75" s="218"/>
      <c r="M75" s="217"/>
      <c r="N75" s="217"/>
      <c r="O75" s="224"/>
      <c r="P75" s="218"/>
      <c r="Q75" s="216"/>
      <c r="R75" s="226"/>
      <c r="S75" s="220"/>
      <c r="T75" s="218"/>
      <c r="U75" s="217"/>
      <c r="V75" s="29"/>
      <c r="W75" s="29"/>
      <c r="X75" s="217"/>
      <c r="Y75" s="205"/>
      <c r="Z75" s="224"/>
      <c r="AA75" s="91"/>
      <c r="AB75" s="218"/>
      <c r="AC75" s="216"/>
    </row>
    <row r="76" spans="1:29" s="90" customFormat="1" ht="57" customHeight="1" x14ac:dyDescent="0.2">
      <c r="A76" s="232"/>
      <c r="B76" s="217"/>
      <c r="C76" s="217" t="s">
        <v>387</v>
      </c>
      <c r="D76" s="217"/>
      <c r="E76" s="217" t="s">
        <v>379</v>
      </c>
      <c r="F76" s="218"/>
      <c r="G76" s="217" t="s">
        <v>384</v>
      </c>
      <c r="H76" s="217"/>
      <c r="I76" s="229"/>
      <c r="J76" s="218"/>
      <c r="K76" s="217"/>
      <c r="L76" s="218"/>
      <c r="M76" s="217" t="s">
        <v>394</v>
      </c>
      <c r="N76" s="217"/>
      <c r="O76" s="224"/>
      <c r="P76" s="218"/>
      <c r="Q76" s="216"/>
      <c r="R76" s="226"/>
      <c r="S76" s="220"/>
      <c r="T76" s="218"/>
      <c r="U76" s="217"/>
      <c r="V76" s="29"/>
      <c r="W76" s="29"/>
      <c r="X76" s="217"/>
      <c r="Y76" s="205"/>
      <c r="Z76" s="224"/>
      <c r="AA76" s="91"/>
      <c r="AB76" s="218"/>
      <c r="AC76" s="216"/>
    </row>
    <row r="77" spans="1:29" s="90" customFormat="1" ht="57" customHeight="1" x14ac:dyDescent="0.2">
      <c r="A77" s="232" t="s">
        <v>587</v>
      </c>
      <c r="B77" s="217" t="s">
        <v>655</v>
      </c>
      <c r="C77" s="217" t="s">
        <v>387</v>
      </c>
      <c r="D77" s="228" t="s">
        <v>549</v>
      </c>
      <c r="E77" s="217" t="s">
        <v>514</v>
      </c>
      <c r="F77" s="217" t="s">
        <v>568</v>
      </c>
      <c r="G77" s="217" t="s">
        <v>439</v>
      </c>
      <c r="H77" s="217" t="s">
        <v>550</v>
      </c>
      <c r="I77" s="229">
        <v>100</v>
      </c>
      <c r="J77" s="218" t="s">
        <v>569</v>
      </c>
      <c r="K77" s="217" t="s">
        <v>462</v>
      </c>
      <c r="L77" s="218" t="s">
        <v>552</v>
      </c>
      <c r="M77" s="223" t="s">
        <v>553</v>
      </c>
      <c r="N77" s="217" t="s">
        <v>433</v>
      </c>
      <c r="O77" s="224">
        <v>0</v>
      </c>
      <c r="P77" s="218" t="s">
        <v>554</v>
      </c>
      <c r="Q77" s="216" t="s">
        <v>398</v>
      </c>
      <c r="R77" s="226"/>
      <c r="S77" s="220"/>
      <c r="T77" s="218"/>
      <c r="U77" s="217"/>
      <c r="V77" s="29"/>
      <c r="W77" s="29"/>
      <c r="X77" s="217"/>
      <c r="Y77" s="205"/>
      <c r="Z77" s="224"/>
      <c r="AA77" s="91"/>
      <c r="AB77" s="218"/>
      <c r="AC77" s="216" t="s">
        <v>408</v>
      </c>
    </row>
    <row r="78" spans="1:29" s="90" customFormat="1" ht="57" customHeight="1" x14ac:dyDescent="0.2">
      <c r="A78" s="232"/>
      <c r="B78" s="217"/>
      <c r="C78" s="217"/>
      <c r="D78" s="217"/>
      <c r="E78" s="217"/>
      <c r="F78" s="217"/>
      <c r="G78" s="217"/>
      <c r="H78" s="217"/>
      <c r="I78" s="229"/>
      <c r="J78" s="218"/>
      <c r="K78" s="217"/>
      <c r="L78" s="218"/>
      <c r="M78" s="217" t="s">
        <v>394</v>
      </c>
      <c r="N78" s="217"/>
      <c r="O78" s="224"/>
      <c r="P78" s="218"/>
      <c r="Q78" s="216"/>
      <c r="R78" s="226"/>
      <c r="S78" s="220"/>
      <c r="T78" s="218"/>
      <c r="U78" s="217"/>
      <c r="V78" s="29"/>
      <c r="W78" s="29"/>
      <c r="X78" s="217"/>
      <c r="Y78" s="205"/>
      <c r="Z78" s="224"/>
      <c r="AA78" s="91"/>
      <c r="AB78" s="218"/>
      <c r="AC78" s="216"/>
    </row>
    <row r="79" spans="1:29" s="90" customFormat="1" ht="57" customHeight="1" x14ac:dyDescent="0.2">
      <c r="A79" s="232"/>
      <c r="B79" s="217"/>
      <c r="C79" s="217" t="s">
        <v>387</v>
      </c>
      <c r="D79" s="217"/>
      <c r="E79" s="217" t="s">
        <v>379</v>
      </c>
      <c r="F79" s="217"/>
      <c r="G79" s="217" t="s">
        <v>384</v>
      </c>
      <c r="H79" s="217"/>
      <c r="I79" s="229"/>
      <c r="J79" s="218"/>
      <c r="K79" s="217"/>
      <c r="L79" s="218"/>
      <c r="M79" s="217"/>
      <c r="N79" s="217"/>
      <c r="O79" s="224"/>
      <c r="P79" s="218"/>
      <c r="Q79" s="216"/>
      <c r="R79" s="226"/>
      <c r="S79" s="220"/>
      <c r="T79" s="218"/>
      <c r="U79" s="217"/>
      <c r="V79" s="29"/>
      <c r="W79" s="29"/>
      <c r="X79" s="217"/>
      <c r="Y79" s="205"/>
      <c r="Z79" s="224"/>
      <c r="AA79" s="91"/>
      <c r="AB79" s="218"/>
      <c r="AC79" s="216"/>
    </row>
    <row r="80" spans="1:29" s="90" customFormat="1" ht="69" customHeight="1" x14ac:dyDescent="0.2">
      <c r="A80" s="232"/>
      <c r="B80" s="217"/>
      <c r="C80" s="217" t="s">
        <v>387</v>
      </c>
      <c r="D80" s="217"/>
      <c r="E80" s="217" t="s">
        <v>379</v>
      </c>
      <c r="F80" s="217"/>
      <c r="G80" s="217" t="s">
        <v>384</v>
      </c>
      <c r="H80" s="217"/>
      <c r="I80" s="229"/>
      <c r="J80" s="218"/>
      <c r="K80" s="217"/>
      <c r="L80" s="218"/>
      <c r="M80" s="217" t="s">
        <v>394</v>
      </c>
      <c r="N80" s="217"/>
      <c r="O80" s="224"/>
      <c r="P80" s="218"/>
      <c r="Q80" s="216"/>
      <c r="R80" s="226"/>
      <c r="S80" s="220"/>
      <c r="T80" s="218"/>
      <c r="U80" s="217"/>
      <c r="V80" s="29"/>
      <c r="W80" s="29"/>
      <c r="X80" s="217"/>
      <c r="Y80" s="205"/>
      <c r="Z80" s="224"/>
      <c r="AA80" s="91"/>
      <c r="AB80" s="218"/>
      <c r="AC80" s="216"/>
    </row>
    <row r="81" spans="1:29" ht="93.75" customHeight="1" x14ac:dyDescent="0.2">
      <c r="A81" s="166" t="s">
        <v>747</v>
      </c>
      <c r="B81" s="163" t="s">
        <v>588</v>
      </c>
      <c r="C81" s="181" t="s">
        <v>387</v>
      </c>
      <c r="D81" s="181" t="s">
        <v>589</v>
      </c>
      <c r="E81" s="181" t="s">
        <v>748</v>
      </c>
      <c r="F81" s="158" t="s">
        <v>590</v>
      </c>
      <c r="G81" s="181" t="s">
        <v>384</v>
      </c>
      <c r="H81" s="181" t="s">
        <v>591</v>
      </c>
      <c r="I81" s="182">
        <v>30</v>
      </c>
      <c r="J81" s="158" t="s">
        <v>749</v>
      </c>
      <c r="K81" s="181" t="s">
        <v>462</v>
      </c>
      <c r="L81" s="158" t="s">
        <v>750</v>
      </c>
      <c r="M81" s="181" t="s">
        <v>394</v>
      </c>
      <c r="N81" s="163" t="s">
        <v>592</v>
      </c>
      <c r="O81" s="188">
        <v>0</v>
      </c>
      <c r="P81" s="181" t="s">
        <v>603</v>
      </c>
      <c r="Q81" s="158" t="s">
        <v>593</v>
      </c>
      <c r="R81" s="189"/>
      <c r="S81" s="225"/>
      <c r="T81" s="158"/>
      <c r="U81" s="163"/>
      <c r="V81" s="88"/>
      <c r="W81" s="88"/>
      <c r="X81" s="163"/>
      <c r="Y81" s="158"/>
      <c r="Z81" s="188"/>
      <c r="AA81" s="89"/>
      <c r="AB81" s="158"/>
      <c r="AC81" s="159" t="s">
        <v>408</v>
      </c>
    </row>
    <row r="82" spans="1:29" ht="93.75" customHeight="1" x14ac:dyDescent="0.2">
      <c r="A82" s="166"/>
      <c r="B82" s="163"/>
      <c r="C82" s="181"/>
      <c r="D82" s="181"/>
      <c r="E82" s="181" t="s">
        <v>379</v>
      </c>
      <c r="F82" s="158"/>
      <c r="G82" s="181"/>
      <c r="H82" s="181"/>
      <c r="I82" s="182"/>
      <c r="J82" s="158"/>
      <c r="K82" s="181"/>
      <c r="L82" s="158"/>
      <c r="M82" s="181"/>
      <c r="N82" s="163"/>
      <c r="O82" s="188"/>
      <c r="P82" s="181"/>
      <c r="Q82" s="158"/>
      <c r="R82" s="189"/>
      <c r="S82" s="225"/>
      <c r="T82" s="158"/>
      <c r="U82" s="163"/>
      <c r="V82" s="88"/>
      <c r="W82" s="88"/>
      <c r="X82" s="163"/>
      <c r="Y82" s="158"/>
      <c r="Z82" s="188"/>
      <c r="AA82" s="89"/>
      <c r="AB82" s="158"/>
      <c r="AC82" s="159"/>
    </row>
    <row r="83" spans="1:29" ht="93.75" customHeight="1" x14ac:dyDescent="0.2">
      <c r="A83" s="166"/>
      <c r="B83" s="163"/>
      <c r="C83" s="181"/>
      <c r="D83" s="181"/>
      <c r="E83" s="181"/>
      <c r="F83" s="158"/>
      <c r="G83" s="181"/>
      <c r="H83" s="181"/>
      <c r="I83" s="182"/>
      <c r="J83" s="158"/>
      <c r="K83" s="181"/>
      <c r="L83" s="158"/>
      <c r="M83" s="181" t="s">
        <v>394</v>
      </c>
      <c r="N83" s="163"/>
      <c r="O83" s="188"/>
      <c r="P83" s="181"/>
      <c r="Q83" s="158"/>
      <c r="R83" s="189"/>
      <c r="S83" s="225"/>
      <c r="T83" s="158"/>
      <c r="U83" s="163"/>
      <c r="V83" s="88"/>
      <c r="W83" s="88"/>
      <c r="X83" s="163"/>
      <c r="Y83" s="158"/>
      <c r="Z83" s="188"/>
      <c r="AA83" s="89"/>
      <c r="AB83" s="158"/>
      <c r="AC83" s="159"/>
    </row>
    <row r="84" spans="1:29" ht="93.75" customHeight="1" x14ac:dyDescent="0.2">
      <c r="A84" s="166"/>
      <c r="B84" s="163"/>
      <c r="C84" s="181"/>
      <c r="D84" s="181"/>
      <c r="E84" s="181" t="s">
        <v>379</v>
      </c>
      <c r="F84" s="158"/>
      <c r="G84" s="181"/>
      <c r="H84" s="181"/>
      <c r="I84" s="182"/>
      <c r="J84" s="158"/>
      <c r="K84" s="181"/>
      <c r="L84" s="158"/>
      <c r="M84" s="181" t="s">
        <v>394</v>
      </c>
      <c r="N84" s="163"/>
      <c r="O84" s="188"/>
      <c r="P84" s="181"/>
      <c r="Q84" s="158"/>
      <c r="R84" s="189"/>
      <c r="S84" s="225"/>
      <c r="T84" s="158"/>
      <c r="U84" s="163"/>
      <c r="V84" s="88"/>
      <c r="W84" s="88"/>
      <c r="X84" s="163"/>
      <c r="Y84" s="158"/>
      <c r="Z84" s="188"/>
      <c r="AA84" s="89"/>
      <c r="AB84" s="158"/>
      <c r="AC84" s="159"/>
    </row>
    <row r="85" spans="1:29" ht="64.5" customHeight="1" x14ac:dyDescent="0.2">
      <c r="A85" s="166" t="s">
        <v>751</v>
      </c>
      <c r="B85" s="163" t="s">
        <v>594</v>
      </c>
      <c r="C85" s="181" t="s">
        <v>387</v>
      </c>
      <c r="D85" s="208">
        <v>43221</v>
      </c>
      <c r="E85" s="181" t="s">
        <v>595</v>
      </c>
      <c r="F85" s="158" t="s">
        <v>752</v>
      </c>
      <c r="G85" s="181" t="s">
        <v>596</v>
      </c>
      <c r="H85" s="181" t="s">
        <v>597</v>
      </c>
      <c r="I85" s="182">
        <v>40</v>
      </c>
      <c r="J85" s="158" t="s">
        <v>598</v>
      </c>
      <c r="K85" s="181" t="s">
        <v>462</v>
      </c>
      <c r="L85" s="158" t="s">
        <v>599</v>
      </c>
      <c r="M85" s="181" t="s">
        <v>463</v>
      </c>
      <c r="N85" s="163" t="s">
        <v>600</v>
      </c>
      <c r="O85" s="188" t="s">
        <v>601</v>
      </c>
      <c r="P85" s="181" t="s">
        <v>602</v>
      </c>
      <c r="Q85" s="207" t="s">
        <v>398</v>
      </c>
      <c r="R85" s="189"/>
      <c r="S85" s="225"/>
      <c r="T85" s="158"/>
      <c r="U85" s="163"/>
      <c r="V85" s="88"/>
      <c r="W85" s="88"/>
      <c r="X85" s="163"/>
      <c r="Y85" s="158"/>
      <c r="Z85" s="188"/>
      <c r="AA85" s="89"/>
      <c r="AB85" s="158"/>
      <c r="AC85" s="159" t="s">
        <v>408</v>
      </c>
    </row>
    <row r="86" spans="1:29" ht="64.5" customHeight="1" x14ac:dyDescent="0.2">
      <c r="A86" s="166"/>
      <c r="B86" s="163"/>
      <c r="C86" s="181"/>
      <c r="D86" s="181"/>
      <c r="E86" s="181"/>
      <c r="F86" s="158"/>
      <c r="G86" s="181"/>
      <c r="H86" s="181"/>
      <c r="I86" s="182"/>
      <c r="J86" s="158"/>
      <c r="K86" s="181"/>
      <c r="L86" s="158"/>
      <c r="M86" s="181"/>
      <c r="N86" s="163"/>
      <c r="O86" s="188"/>
      <c r="P86" s="181"/>
      <c r="Q86" s="207"/>
      <c r="R86" s="189"/>
      <c r="S86" s="225"/>
      <c r="T86" s="158"/>
      <c r="U86" s="163"/>
      <c r="V86" s="88"/>
      <c r="W86" s="88"/>
      <c r="X86" s="163"/>
      <c r="Y86" s="158"/>
      <c r="Z86" s="188"/>
      <c r="AA86" s="89"/>
      <c r="AB86" s="158"/>
      <c r="AC86" s="159"/>
    </row>
    <row r="87" spans="1:29" ht="64.5" customHeight="1" x14ac:dyDescent="0.2">
      <c r="A87" s="166"/>
      <c r="B87" s="163"/>
      <c r="C87" s="181"/>
      <c r="D87" s="181"/>
      <c r="E87" s="181"/>
      <c r="F87" s="158"/>
      <c r="G87" s="181"/>
      <c r="H87" s="181"/>
      <c r="I87" s="182"/>
      <c r="J87" s="158"/>
      <c r="K87" s="181"/>
      <c r="L87" s="158"/>
      <c r="M87" s="181"/>
      <c r="N87" s="163"/>
      <c r="O87" s="188"/>
      <c r="P87" s="181"/>
      <c r="Q87" s="207"/>
      <c r="R87" s="189"/>
      <c r="S87" s="225"/>
      <c r="T87" s="158"/>
      <c r="U87" s="163"/>
      <c r="V87" s="88"/>
      <c r="W87" s="88"/>
      <c r="X87" s="163"/>
      <c r="Y87" s="158"/>
      <c r="Z87" s="188"/>
      <c r="AA87" s="89"/>
      <c r="AB87" s="158"/>
      <c r="AC87" s="159"/>
    </row>
    <row r="88" spans="1:29" ht="64.5" customHeight="1" x14ac:dyDescent="0.2">
      <c r="A88" s="166"/>
      <c r="B88" s="163"/>
      <c r="C88" s="181"/>
      <c r="D88" s="181"/>
      <c r="E88" s="181"/>
      <c r="F88" s="158"/>
      <c r="G88" s="181"/>
      <c r="H88" s="181"/>
      <c r="I88" s="182"/>
      <c r="J88" s="158"/>
      <c r="K88" s="181"/>
      <c r="L88" s="158"/>
      <c r="M88" s="181"/>
      <c r="N88" s="163"/>
      <c r="O88" s="188"/>
      <c r="P88" s="181"/>
      <c r="Q88" s="207"/>
      <c r="R88" s="189"/>
      <c r="S88" s="225"/>
      <c r="T88" s="158"/>
      <c r="U88" s="163"/>
      <c r="V88" s="88"/>
      <c r="W88" s="88"/>
      <c r="X88" s="163"/>
      <c r="Y88" s="158"/>
      <c r="Z88" s="188"/>
      <c r="AA88" s="89"/>
      <c r="AB88" s="158"/>
      <c r="AC88" s="159"/>
    </row>
    <row r="89" spans="1:29" s="70" customFormat="1" ht="57" customHeight="1" x14ac:dyDescent="0.2">
      <c r="A89" s="166" t="s">
        <v>753</v>
      </c>
      <c r="B89" s="153" t="s">
        <v>754</v>
      </c>
      <c r="C89" s="153" t="s">
        <v>454</v>
      </c>
      <c r="D89" s="153" t="s">
        <v>455</v>
      </c>
      <c r="E89" s="153" t="s">
        <v>456</v>
      </c>
      <c r="F89" s="153" t="s">
        <v>457</v>
      </c>
      <c r="G89" s="153" t="s">
        <v>439</v>
      </c>
      <c r="H89" s="153" t="s">
        <v>755</v>
      </c>
      <c r="I89" s="154">
        <v>9</v>
      </c>
      <c r="J89" s="230" t="s">
        <v>458</v>
      </c>
      <c r="K89" s="153" t="s">
        <v>386</v>
      </c>
      <c r="L89" s="151" t="s">
        <v>756</v>
      </c>
      <c r="M89" s="153" t="s">
        <v>463</v>
      </c>
      <c r="N89" s="155" t="s">
        <v>757</v>
      </c>
      <c r="O89" s="150">
        <v>0</v>
      </c>
      <c r="P89" s="151" t="s">
        <v>466</v>
      </c>
      <c r="Q89" s="156" t="s">
        <v>467</v>
      </c>
      <c r="R89" s="157"/>
      <c r="S89" s="203"/>
      <c r="T89" s="151"/>
      <c r="U89" s="153"/>
      <c r="V89" s="95"/>
      <c r="W89" s="95"/>
      <c r="X89" s="153"/>
      <c r="Y89" s="158"/>
      <c r="Z89" s="150"/>
      <c r="AA89" s="96"/>
      <c r="AB89" s="151"/>
      <c r="AC89" s="149" t="s">
        <v>408</v>
      </c>
    </row>
    <row r="90" spans="1:29" s="70" customFormat="1" ht="57" customHeight="1" x14ac:dyDescent="0.2">
      <c r="A90" s="166"/>
      <c r="B90" s="153"/>
      <c r="C90" s="153"/>
      <c r="D90" s="153"/>
      <c r="E90" s="153"/>
      <c r="F90" s="153"/>
      <c r="G90" s="153"/>
      <c r="H90" s="153"/>
      <c r="I90" s="154"/>
      <c r="J90" s="231"/>
      <c r="K90" s="153"/>
      <c r="L90" s="151" t="s">
        <v>393</v>
      </c>
      <c r="M90" s="153"/>
      <c r="N90" s="153" t="s">
        <v>396</v>
      </c>
      <c r="O90" s="150"/>
      <c r="P90" s="151"/>
      <c r="Q90" s="156"/>
      <c r="R90" s="157"/>
      <c r="S90" s="203"/>
      <c r="T90" s="151"/>
      <c r="U90" s="153"/>
      <c r="V90" s="95"/>
      <c r="W90" s="95"/>
      <c r="X90" s="153"/>
      <c r="Y90" s="158"/>
      <c r="Z90" s="150"/>
      <c r="AA90" s="96"/>
      <c r="AB90" s="151"/>
      <c r="AC90" s="149"/>
    </row>
    <row r="91" spans="1:29" s="70" customFormat="1" ht="57" customHeight="1" x14ac:dyDescent="0.2">
      <c r="A91" s="166"/>
      <c r="B91" s="153"/>
      <c r="C91" s="153"/>
      <c r="D91" s="153"/>
      <c r="E91" s="153" t="s">
        <v>379</v>
      </c>
      <c r="F91" s="153"/>
      <c r="G91" s="153" t="s">
        <v>384</v>
      </c>
      <c r="H91" s="153"/>
      <c r="I91" s="154"/>
      <c r="J91" s="231"/>
      <c r="K91" s="153"/>
      <c r="L91" s="151"/>
      <c r="M91" s="153"/>
      <c r="N91" s="153"/>
      <c r="O91" s="150"/>
      <c r="P91" s="151" t="s">
        <v>397</v>
      </c>
      <c r="Q91" s="156"/>
      <c r="R91" s="157"/>
      <c r="S91" s="203"/>
      <c r="T91" s="151"/>
      <c r="U91" s="153"/>
      <c r="V91" s="95"/>
      <c r="W91" s="95"/>
      <c r="X91" s="153"/>
      <c r="Y91" s="158"/>
      <c r="Z91" s="150"/>
      <c r="AA91" s="96"/>
      <c r="AB91" s="151"/>
      <c r="AC91" s="149"/>
    </row>
    <row r="92" spans="1:29" s="70" customFormat="1" ht="57" customHeight="1" x14ac:dyDescent="0.2">
      <c r="A92" s="166"/>
      <c r="B92" s="153"/>
      <c r="C92" s="153"/>
      <c r="D92" s="153"/>
      <c r="E92" s="153" t="s">
        <v>379</v>
      </c>
      <c r="F92" s="153"/>
      <c r="G92" s="153" t="s">
        <v>384</v>
      </c>
      <c r="H92" s="153"/>
      <c r="I92" s="154"/>
      <c r="J92" s="155"/>
      <c r="K92" s="153"/>
      <c r="L92" s="151" t="s">
        <v>393</v>
      </c>
      <c r="M92" s="153"/>
      <c r="N92" s="153" t="s">
        <v>396</v>
      </c>
      <c r="O92" s="150"/>
      <c r="P92" s="151" t="s">
        <v>397</v>
      </c>
      <c r="Q92" s="156"/>
      <c r="R92" s="157"/>
      <c r="S92" s="203"/>
      <c r="T92" s="151"/>
      <c r="U92" s="153"/>
      <c r="V92" s="95"/>
      <c r="W92" s="95"/>
      <c r="X92" s="153"/>
      <c r="Y92" s="158"/>
      <c r="Z92" s="150"/>
      <c r="AA92" s="96"/>
      <c r="AB92" s="151"/>
      <c r="AC92" s="149"/>
    </row>
    <row r="93" spans="1:29" s="70" customFormat="1" ht="57" customHeight="1" x14ac:dyDescent="0.2">
      <c r="A93" s="166" t="s">
        <v>758</v>
      </c>
      <c r="B93" s="153" t="s">
        <v>754</v>
      </c>
      <c r="C93" s="153" t="s">
        <v>454</v>
      </c>
      <c r="D93" s="153" t="s">
        <v>459</v>
      </c>
      <c r="E93" s="153" t="s">
        <v>460</v>
      </c>
      <c r="F93" s="153" t="s">
        <v>759</v>
      </c>
      <c r="G93" s="153" t="s">
        <v>384</v>
      </c>
      <c r="H93" s="153" t="s">
        <v>760</v>
      </c>
      <c r="I93" s="154">
        <v>15</v>
      </c>
      <c r="J93" s="151" t="s">
        <v>461</v>
      </c>
      <c r="K93" s="153" t="s">
        <v>462</v>
      </c>
      <c r="L93" s="151" t="s">
        <v>464</v>
      </c>
      <c r="M93" s="153" t="s">
        <v>463</v>
      </c>
      <c r="N93" s="155" t="s">
        <v>465</v>
      </c>
      <c r="O93" s="150">
        <v>0</v>
      </c>
      <c r="P93" s="151" t="s">
        <v>761</v>
      </c>
      <c r="Q93" s="156" t="s">
        <v>398</v>
      </c>
      <c r="R93" s="157"/>
      <c r="S93" s="203"/>
      <c r="T93" s="151"/>
      <c r="U93" s="153"/>
      <c r="V93" s="95"/>
      <c r="W93" s="95"/>
      <c r="X93" s="153"/>
      <c r="Y93" s="158"/>
      <c r="Z93" s="150"/>
      <c r="AA93" s="96"/>
      <c r="AB93" s="151"/>
      <c r="AC93" s="149" t="s">
        <v>408</v>
      </c>
    </row>
    <row r="94" spans="1:29" s="70" customFormat="1" ht="57" customHeight="1" x14ac:dyDescent="0.2">
      <c r="A94" s="166"/>
      <c r="B94" s="153"/>
      <c r="C94" s="153"/>
      <c r="D94" s="153"/>
      <c r="E94" s="153"/>
      <c r="F94" s="153"/>
      <c r="G94" s="153"/>
      <c r="H94" s="153"/>
      <c r="I94" s="154"/>
      <c r="J94" s="151"/>
      <c r="K94" s="153"/>
      <c r="L94" s="151" t="s">
        <v>393</v>
      </c>
      <c r="M94" s="153"/>
      <c r="N94" s="153" t="s">
        <v>396</v>
      </c>
      <c r="O94" s="150"/>
      <c r="P94" s="151"/>
      <c r="Q94" s="156"/>
      <c r="R94" s="157"/>
      <c r="S94" s="203"/>
      <c r="T94" s="151"/>
      <c r="U94" s="153"/>
      <c r="V94" s="95"/>
      <c r="W94" s="95"/>
      <c r="X94" s="153"/>
      <c r="Y94" s="158"/>
      <c r="Z94" s="150"/>
      <c r="AA94" s="96"/>
      <c r="AB94" s="151"/>
      <c r="AC94" s="149"/>
    </row>
    <row r="95" spans="1:29" s="70" customFormat="1" ht="57" customHeight="1" x14ac:dyDescent="0.2">
      <c r="A95" s="166"/>
      <c r="B95" s="153"/>
      <c r="C95" s="153"/>
      <c r="D95" s="153"/>
      <c r="E95" s="153"/>
      <c r="F95" s="153"/>
      <c r="G95" s="153"/>
      <c r="H95" s="153"/>
      <c r="I95" s="154"/>
      <c r="J95" s="151"/>
      <c r="K95" s="153"/>
      <c r="L95" s="151"/>
      <c r="M95" s="153"/>
      <c r="N95" s="153"/>
      <c r="O95" s="150"/>
      <c r="P95" s="151"/>
      <c r="Q95" s="156"/>
      <c r="R95" s="157"/>
      <c r="S95" s="203"/>
      <c r="T95" s="151"/>
      <c r="U95" s="153"/>
      <c r="V95" s="95"/>
      <c r="W95" s="95"/>
      <c r="X95" s="153"/>
      <c r="Y95" s="158"/>
      <c r="Z95" s="150"/>
      <c r="AA95" s="96"/>
      <c r="AB95" s="151"/>
      <c r="AC95" s="149"/>
    </row>
    <row r="96" spans="1:29" s="70" customFormat="1" ht="57" customHeight="1" x14ac:dyDescent="0.2">
      <c r="A96" s="166"/>
      <c r="B96" s="153"/>
      <c r="C96" s="153"/>
      <c r="D96" s="153"/>
      <c r="E96" s="153"/>
      <c r="F96" s="153"/>
      <c r="G96" s="153"/>
      <c r="H96" s="153"/>
      <c r="I96" s="154"/>
      <c r="J96" s="151"/>
      <c r="K96" s="153"/>
      <c r="L96" s="151" t="s">
        <v>393</v>
      </c>
      <c r="M96" s="153"/>
      <c r="N96" s="153" t="s">
        <v>396</v>
      </c>
      <c r="O96" s="150"/>
      <c r="P96" s="151"/>
      <c r="Q96" s="156"/>
      <c r="R96" s="157"/>
      <c r="S96" s="203"/>
      <c r="T96" s="151"/>
      <c r="U96" s="153"/>
      <c r="V96" s="95"/>
      <c r="W96" s="95"/>
      <c r="X96" s="153"/>
      <c r="Y96" s="158"/>
      <c r="Z96" s="150"/>
      <c r="AA96" s="96"/>
      <c r="AB96" s="151"/>
      <c r="AC96" s="149"/>
    </row>
    <row r="97" spans="1:29" s="70" customFormat="1" ht="57" customHeight="1" x14ac:dyDescent="0.2">
      <c r="A97" s="166" t="s">
        <v>762</v>
      </c>
      <c r="B97" s="153" t="s">
        <v>754</v>
      </c>
      <c r="C97" s="153" t="s">
        <v>454</v>
      </c>
      <c r="D97" s="153" t="s">
        <v>604</v>
      </c>
      <c r="E97" s="153" t="s">
        <v>605</v>
      </c>
      <c r="F97" s="153" t="s">
        <v>605</v>
      </c>
      <c r="G97" s="153" t="s">
        <v>606</v>
      </c>
      <c r="H97" s="153" t="s">
        <v>763</v>
      </c>
      <c r="I97" s="154">
        <v>25</v>
      </c>
      <c r="J97" s="153" t="s">
        <v>607</v>
      </c>
      <c r="K97" s="153" t="s">
        <v>386</v>
      </c>
      <c r="L97" s="151" t="s">
        <v>764</v>
      </c>
      <c r="M97" s="153" t="s">
        <v>463</v>
      </c>
      <c r="N97" s="155" t="s">
        <v>608</v>
      </c>
      <c r="O97" s="150">
        <v>0</v>
      </c>
      <c r="P97" s="151" t="s">
        <v>765</v>
      </c>
      <c r="Q97" s="156" t="s">
        <v>398</v>
      </c>
      <c r="R97" s="157"/>
      <c r="S97" s="203"/>
      <c r="T97" s="151"/>
      <c r="U97" s="153"/>
      <c r="V97" s="95"/>
      <c r="W97" s="95"/>
      <c r="X97" s="153"/>
      <c r="Y97" s="158"/>
      <c r="Z97" s="150"/>
      <c r="AA97" s="96"/>
      <c r="AB97" s="151"/>
      <c r="AC97" s="149" t="s">
        <v>408</v>
      </c>
    </row>
    <row r="98" spans="1:29" s="70" customFormat="1" ht="57" customHeight="1" x14ac:dyDescent="0.2">
      <c r="A98" s="166"/>
      <c r="B98" s="153"/>
      <c r="C98" s="153"/>
      <c r="D98" s="153"/>
      <c r="E98" s="153"/>
      <c r="F98" s="153"/>
      <c r="G98" s="153"/>
      <c r="H98" s="153"/>
      <c r="I98" s="154"/>
      <c r="J98" s="153"/>
      <c r="K98" s="153"/>
      <c r="L98" s="151"/>
      <c r="M98" s="153"/>
      <c r="N98" s="153" t="s">
        <v>396</v>
      </c>
      <c r="O98" s="150"/>
      <c r="P98" s="151"/>
      <c r="Q98" s="156"/>
      <c r="R98" s="157"/>
      <c r="S98" s="203"/>
      <c r="T98" s="151"/>
      <c r="U98" s="153"/>
      <c r="V98" s="95"/>
      <c r="W98" s="95"/>
      <c r="X98" s="153"/>
      <c r="Y98" s="158"/>
      <c r="Z98" s="150"/>
      <c r="AA98" s="96"/>
      <c r="AB98" s="151"/>
      <c r="AC98" s="149"/>
    </row>
    <row r="99" spans="1:29" s="70" customFormat="1" ht="57" customHeight="1" x14ac:dyDescent="0.2">
      <c r="A99" s="166"/>
      <c r="B99" s="153"/>
      <c r="C99" s="153"/>
      <c r="D99" s="153"/>
      <c r="E99" s="153"/>
      <c r="F99" s="153"/>
      <c r="G99" s="153"/>
      <c r="H99" s="153"/>
      <c r="I99" s="154"/>
      <c r="J99" s="153"/>
      <c r="K99" s="153"/>
      <c r="L99" s="151"/>
      <c r="M99" s="153"/>
      <c r="N99" s="153"/>
      <c r="O99" s="150"/>
      <c r="P99" s="151"/>
      <c r="Q99" s="156"/>
      <c r="R99" s="157"/>
      <c r="S99" s="203"/>
      <c r="T99" s="151"/>
      <c r="U99" s="153"/>
      <c r="V99" s="95"/>
      <c r="W99" s="95"/>
      <c r="X99" s="153"/>
      <c r="Y99" s="158"/>
      <c r="Z99" s="150"/>
      <c r="AA99" s="96"/>
      <c r="AB99" s="151"/>
      <c r="AC99" s="149"/>
    </row>
    <row r="100" spans="1:29" s="70" customFormat="1" ht="57" customHeight="1" x14ac:dyDescent="0.2">
      <c r="A100" s="166"/>
      <c r="B100" s="153"/>
      <c r="C100" s="153"/>
      <c r="D100" s="153"/>
      <c r="E100" s="153"/>
      <c r="F100" s="153"/>
      <c r="G100" s="153"/>
      <c r="H100" s="153"/>
      <c r="I100" s="154"/>
      <c r="J100" s="153"/>
      <c r="K100" s="153"/>
      <c r="L100" s="151"/>
      <c r="M100" s="153"/>
      <c r="N100" s="153" t="s">
        <v>396</v>
      </c>
      <c r="O100" s="150"/>
      <c r="P100" s="151"/>
      <c r="Q100" s="156"/>
      <c r="R100" s="157"/>
      <c r="S100" s="203"/>
      <c r="T100" s="151"/>
      <c r="U100" s="153"/>
      <c r="V100" s="95"/>
      <c r="W100" s="95"/>
      <c r="X100" s="153"/>
      <c r="Y100" s="158"/>
      <c r="Z100" s="150"/>
      <c r="AA100" s="96"/>
      <c r="AB100" s="151"/>
      <c r="AC100" s="149"/>
    </row>
    <row r="101" spans="1:29" s="70" customFormat="1" ht="57" customHeight="1" x14ac:dyDescent="0.2">
      <c r="A101" s="233" t="s">
        <v>609</v>
      </c>
      <c r="B101" s="230" t="s">
        <v>754</v>
      </c>
      <c r="C101" s="230" t="s">
        <v>610</v>
      </c>
      <c r="D101" s="230" t="s">
        <v>611</v>
      </c>
      <c r="E101" s="230" t="s">
        <v>460</v>
      </c>
      <c r="F101" s="230" t="s">
        <v>612</v>
      </c>
      <c r="G101" s="230" t="s">
        <v>384</v>
      </c>
      <c r="H101" s="230" t="s">
        <v>766</v>
      </c>
      <c r="I101" s="236">
        <v>20</v>
      </c>
      <c r="J101" s="238" t="s">
        <v>461</v>
      </c>
      <c r="K101" s="230" t="s">
        <v>462</v>
      </c>
      <c r="L101" s="238" t="s">
        <v>464</v>
      </c>
      <c r="M101" s="230" t="s">
        <v>463</v>
      </c>
      <c r="N101" s="230" t="s">
        <v>465</v>
      </c>
      <c r="O101" s="240">
        <v>0</v>
      </c>
      <c r="P101" s="238" t="s">
        <v>761</v>
      </c>
      <c r="Q101" s="242" t="s">
        <v>398</v>
      </c>
      <c r="R101" s="157"/>
      <c r="S101" s="203"/>
      <c r="T101" s="151"/>
      <c r="U101" s="153"/>
      <c r="V101" s="95"/>
      <c r="W101" s="95"/>
      <c r="X101" s="153"/>
      <c r="Y101" s="158"/>
      <c r="Z101" s="150"/>
      <c r="AA101" s="96"/>
      <c r="AB101" s="151"/>
      <c r="AC101" s="149" t="s">
        <v>408</v>
      </c>
    </row>
    <row r="102" spans="1:29" s="70" customFormat="1" ht="57" customHeight="1" x14ac:dyDescent="0.2">
      <c r="A102" s="234"/>
      <c r="B102" s="231"/>
      <c r="C102" s="231"/>
      <c r="D102" s="231"/>
      <c r="E102" s="231"/>
      <c r="F102" s="231"/>
      <c r="G102" s="231"/>
      <c r="H102" s="231"/>
      <c r="I102" s="237"/>
      <c r="J102" s="239"/>
      <c r="K102" s="231"/>
      <c r="L102" s="239" t="s">
        <v>393</v>
      </c>
      <c r="M102" s="231"/>
      <c r="N102" s="231" t="s">
        <v>396</v>
      </c>
      <c r="O102" s="241"/>
      <c r="P102" s="239"/>
      <c r="Q102" s="243"/>
      <c r="R102" s="157"/>
      <c r="S102" s="203"/>
      <c r="T102" s="151"/>
      <c r="U102" s="153"/>
      <c r="V102" s="95"/>
      <c r="W102" s="95"/>
      <c r="X102" s="153"/>
      <c r="Y102" s="158"/>
      <c r="Z102" s="150"/>
      <c r="AA102" s="96"/>
      <c r="AB102" s="151"/>
      <c r="AC102" s="149"/>
    </row>
    <row r="103" spans="1:29" s="70" customFormat="1" ht="57" customHeight="1" x14ac:dyDescent="0.2">
      <c r="A103" s="234"/>
      <c r="B103" s="231"/>
      <c r="C103" s="231"/>
      <c r="D103" s="231"/>
      <c r="E103" s="231"/>
      <c r="F103" s="231"/>
      <c r="G103" s="231"/>
      <c r="H103" s="231"/>
      <c r="I103" s="237"/>
      <c r="J103" s="239"/>
      <c r="K103" s="231"/>
      <c r="L103" s="239"/>
      <c r="M103" s="231"/>
      <c r="N103" s="231"/>
      <c r="O103" s="241"/>
      <c r="P103" s="239"/>
      <c r="Q103" s="243"/>
      <c r="R103" s="157"/>
      <c r="S103" s="203"/>
      <c r="T103" s="151"/>
      <c r="U103" s="153"/>
      <c r="V103" s="95"/>
      <c r="W103" s="95"/>
      <c r="X103" s="153"/>
      <c r="Y103" s="158"/>
      <c r="Z103" s="150"/>
      <c r="AA103" s="96"/>
      <c r="AB103" s="151"/>
      <c r="AC103" s="149"/>
    </row>
    <row r="104" spans="1:29" s="70" customFormat="1" ht="57" customHeight="1" x14ac:dyDescent="0.2">
      <c r="A104" s="235"/>
      <c r="B104" s="155"/>
      <c r="C104" s="155"/>
      <c r="D104" s="155"/>
      <c r="E104" s="155"/>
      <c r="F104" s="155"/>
      <c r="G104" s="155"/>
      <c r="H104" s="155"/>
      <c r="I104" s="202"/>
      <c r="J104" s="177"/>
      <c r="K104" s="155"/>
      <c r="L104" s="177" t="s">
        <v>393</v>
      </c>
      <c r="M104" s="155"/>
      <c r="N104" s="155" t="s">
        <v>396</v>
      </c>
      <c r="O104" s="176"/>
      <c r="P104" s="177"/>
      <c r="Q104" s="178"/>
      <c r="R104" s="157"/>
      <c r="S104" s="203"/>
      <c r="T104" s="151"/>
      <c r="U104" s="153"/>
      <c r="V104" s="95"/>
      <c r="W104" s="95"/>
      <c r="X104" s="153"/>
      <c r="Y104" s="158"/>
      <c r="Z104" s="150"/>
      <c r="AA104" s="96"/>
      <c r="AB104" s="151"/>
      <c r="AC104" s="149"/>
    </row>
    <row r="105" spans="1:29" s="70" customFormat="1" ht="57" customHeight="1" x14ac:dyDescent="0.2">
      <c r="A105" s="233" t="s">
        <v>613</v>
      </c>
      <c r="B105" s="230" t="s">
        <v>754</v>
      </c>
      <c r="C105" s="230" t="s">
        <v>610</v>
      </c>
      <c r="D105" s="230" t="s">
        <v>455</v>
      </c>
      <c r="E105" s="230" t="s">
        <v>456</v>
      </c>
      <c r="F105" s="230" t="s">
        <v>614</v>
      </c>
      <c r="G105" s="230" t="s">
        <v>439</v>
      </c>
      <c r="H105" s="230" t="s">
        <v>767</v>
      </c>
      <c r="I105" s="236">
        <v>3</v>
      </c>
      <c r="J105" s="230" t="s">
        <v>458</v>
      </c>
      <c r="K105" s="230" t="s">
        <v>386</v>
      </c>
      <c r="L105" s="238" t="s">
        <v>615</v>
      </c>
      <c r="M105" s="230" t="s">
        <v>463</v>
      </c>
      <c r="N105" s="230" t="s">
        <v>616</v>
      </c>
      <c r="O105" s="240">
        <v>0</v>
      </c>
      <c r="P105" s="238" t="s">
        <v>466</v>
      </c>
      <c r="Q105" s="242" t="s">
        <v>617</v>
      </c>
      <c r="R105" s="244"/>
      <c r="S105" s="246"/>
      <c r="T105" s="238"/>
      <c r="U105" s="230"/>
      <c r="V105" s="95"/>
      <c r="W105" s="95"/>
      <c r="X105" s="230"/>
      <c r="Y105" s="248"/>
      <c r="Z105" s="240"/>
      <c r="AA105" s="96"/>
      <c r="AB105" s="238"/>
      <c r="AC105" s="242" t="s">
        <v>408</v>
      </c>
    </row>
    <row r="106" spans="1:29" s="70" customFormat="1" ht="57" customHeight="1" x14ac:dyDescent="0.2">
      <c r="A106" s="234"/>
      <c r="B106" s="231"/>
      <c r="C106" s="231"/>
      <c r="D106" s="231"/>
      <c r="E106" s="231"/>
      <c r="F106" s="231"/>
      <c r="G106" s="231"/>
      <c r="H106" s="231"/>
      <c r="I106" s="237"/>
      <c r="J106" s="231"/>
      <c r="K106" s="231"/>
      <c r="L106" s="239" t="s">
        <v>393</v>
      </c>
      <c r="M106" s="231"/>
      <c r="N106" s="231" t="s">
        <v>396</v>
      </c>
      <c r="O106" s="241"/>
      <c r="P106" s="239"/>
      <c r="Q106" s="243"/>
      <c r="R106" s="245"/>
      <c r="S106" s="247"/>
      <c r="T106" s="239"/>
      <c r="U106" s="231"/>
      <c r="V106" s="95"/>
      <c r="W106" s="95"/>
      <c r="X106" s="231"/>
      <c r="Y106" s="249"/>
      <c r="Z106" s="241"/>
      <c r="AA106" s="96"/>
      <c r="AB106" s="239"/>
      <c r="AC106" s="243"/>
    </row>
    <row r="107" spans="1:29" s="70" customFormat="1" ht="57" customHeight="1" x14ac:dyDescent="0.2">
      <c r="A107" s="234"/>
      <c r="B107" s="231"/>
      <c r="C107" s="231"/>
      <c r="D107" s="231"/>
      <c r="E107" s="231" t="s">
        <v>379</v>
      </c>
      <c r="F107" s="231"/>
      <c r="G107" s="231" t="s">
        <v>384</v>
      </c>
      <c r="H107" s="231"/>
      <c r="I107" s="237"/>
      <c r="J107" s="231"/>
      <c r="K107" s="231"/>
      <c r="L107" s="239"/>
      <c r="M107" s="231"/>
      <c r="N107" s="231"/>
      <c r="O107" s="241"/>
      <c r="P107" s="239" t="s">
        <v>397</v>
      </c>
      <c r="Q107" s="243"/>
      <c r="R107" s="245"/>
      <c r="S107" s="247"/>
      <c r="T107" s="239"/>
      <c r="U107" s="231"/>
      <c r="V107" s="95"/>
      <c r="W107" s="95"/>
      <c r="X107" s="231"/>
      <c r="Y107" s="249"/>
      <c r="Z107" s="241"/>
      <c r="AA107" s="96"/>
      <c r="AB107" s="239"/>
      <c r="AC107" s="243"/>
    </row>
    <row r="108" spans="1:29" s="70" customFormat="1" ht="57" customHeight="1" x14ac:dyDescent="0.2">
      <c r="A108" s="235"/>
      <c r="B108" s="155"/>
      <c r="C108" s="155"/>
      <c r="D108" s="155"/>
      <c r="E108" s="155" t="s">
        <v>379</v>
      </c>
      <c r="F108" s="155"/>
      <c r="G108" s="155" t="s">
        <v>384</v>
      </c>
      <c r="H108" s="155"/>
      <c r="I108" s="202"/>
      <c r="J108" s="155"/>
      <c r="K108" s="155"/>
      <c r="L108" s="177" t="s">
        <v>393</v>
      </c>
      <c r="M108" s="155"/>
      <c r="N108" s="155" t="s">
        <v>396</v>
      </c>
      <c r="O108" s="176"/>
      <c r="P108" s="177" t="s">
        <v>397</v>
      </c>
      <c r="Q108" s="178"/>
      <c r="R108" s="180"/>
      <c r="S108" s="204"/>
      <c r="T108" s="177"/>
      <c r="U108" s="155"/>
      <c r="V108" s="95"/>
      <c r="W108" s="95"/>
      <c r="X108" s="155"/>
      <c r="Y108" s="191"/>
      <c r="Z108" s="176"/>
      <c r="AA108" s="96"/>
      <c r="AB108" s="177"/>
      <c r="AC108" s="178"/>
    </row>
    <row r="109" spans="1:29" s="70" customFormat="1" ht="57" customHeight="1" x14ac:dyDescent="0.2">
      <c r="A109" s="233" t="s">
        <v>618</v>
      </c>
      <c r="B109" s="230" t="s">
        <v>754</v>
      </c>
      <c r="C109" s="230" t="s">
        <v>610</v>
      </c>
      <c r="D109" s="230" t="s">
        <v>459</v>
      </c>
      <c r="E109" s="230" t="s">
        <v>460</v>
      </c>
      <c r="F109" s="230" t="s">
        <v>612</v>
      </c>
      <c r="G109" s="230" t="s">
        <v>384</v>
      </c>
      <c r="H109" s="230" t="s">
        <v>766</v>
      </c>
      <c r="I109" s="236">
        <v>10</v>
      </c>
      <c r="J109" s="238" t="s">
        <v>461</v>
      </c>
      <c r="K109" s="230" t="s">
        <v>462</v>
      </c>
      <c r="L109" s="238" t="s">
        <v>464</v>
      </c>
      <c r="M109" s="230" t="s">
        <v>463</v>
      </c>
      <c r="N109" s="230" t="s">
        <v>465</v>
      </c>
      <c r="O109" s="240">
        <v>0</v>
      </c>
      <c r="P109" s="238" t="s">
        <v>761</v>
      </c>
      <c r="Q109" s="242" t="s">
        <v>617</v>
      </c>
      <c r="R109" s="244"/>
      <c r="S109" s="246"/>
      <c r="T109" s="238"/>
      <c r="U109" s="230"/>
      <c r="V109" s="95"/>
      <c r="W109" s="95"/>
      <c r="X109" s="153"/>
      <c r="Y109" s="158"/>
      <c r="Z109" s="150"/>
      <c r="AA109" s="96"/>
      <c r="AB109" s="151"/>
      <c r="AC109" s="149" t="s">
        <v>408</v>
      </c>
    </row>
    <row r="110" spans="1:29" s="70" customFormat="1" ht="57" customHeight="1" x14ac:dyDescent="0.2">
      <c r="A110" s="234"/>
      <c r="B110" s="231"/>
      <c r="C110" s="231"/>
      <c r="D110" s="231"/>
      <c r="E110" s="231"/>
      <c r="F110" s="231"/>
      <c r="G110" s="231"/>
      <c r="H110" s="231"/>
      <c r="I110" s="237"/>
      <c r="J110" s="239"/>
      <c r="K110" s="231"/>
      <c r="L110" s="239" t="s">
        <v>393</v>
      </c>
      <c r="M110" s="231"/>
      <c r="N110" s="231" t="s">
        <v>396</v>
      </c>
      <c r="O110" s="241"/>
      <c r="P110" s="239"/>
      <c r="Q110" s="243"/>
      <c r="R110" s="245"/>
      <c r="S110" s="247"/>
      <c r="T110" s="239"/>
      <c r="U110" s="231"/>
      <c r="V110" s="95"/>
      <c r="W110" s="95"/>
      <c r="X110" s="153"/>
      <c r="Y110" s="158"/>
      <c r="Z110" s="150"/>
      <c r="AA110" s="96"/>
      <c r="AB110" s="151"/>
      <c r="AC110" s="149"/>
    </row>
    <row r="111" spans="1:29" s="70" customFormat="1" ht="57" customHeight="1" x14ac:dyDescent="0.2">
      <c r="A111" s="234"/>
      <c r="B111" s="231"/>
      <c r="C111" s="231"/>
      <c r="D111" s="231"/>
      <c r="E111" s="231"/>
      <c r="F111" s="231"/>
      <c r="G111" s="231"/>
      <c r="H111" s="231"/>
      <c r="I111" s="237"/>
      <c r="J111" s="239"/>
      <c r="K111" s="231"/>
      <c r="L111" s="239"/>
      <c r="M111" s="231"/>
      <c r="N111" s="231"/>
      <c r="O111" s="241"/>
      <c r="P111" s="239"/>
      <c r="Q111" s="243"/>
      <c r="R111" s="245"/>
      <c r="S111" s="247"/>
      <c r="T111" s="239"/>
      <c r="U111" s="231"/>
      <c r="V111" s="95"/>
      <c r="W111" s="95"/>
      <c r="X111" s="153"/>
      <c r="Y111" s="158"/>
      <c r="Z111" s="150"/>
      <c r="AA111" s="96"/>
      <c r="AB111" s="151"/>
      <c r="AC111" s="149"/>
    </row>
    <row r="112" spans="1:29" s="70" customFormat="1" ht="57" customHeight="1" x14ac:dyDescent="0.2">
      <c r="A112" s="235"/>
      <c r="B112" s="155"/>
      <c r="C112" s="155"/>
      <c r="D112" s="155"/>
      <c r="E112" s="155"/>
      <c r="F112" s="155"/>
      <c r="G112" s="155"/>
      <c r="H112" s="155"/>
      <c r="I112" s="202"/>
      <c r="J112" s="177"/>
      <c r="K112" s="155"/>
      <c r="L112" s="177" t="s">
        <v>393</v>
      </c>
      <c r="M112" s="155"/>
      <c r="N112" s="155" t="s">
        <v>396</v>
      </c>
      <c r="O112" s="176"/>
      <c r="P112" s="177"/>
      <c r="Q112" s="178"/>
      <c r="R112" s="180"/>
      <c r="S112" s="204"/>
      <c r="T112" s="177"/>
      <c r="U112" s="155"/>
      <c r="V112" s="95"/>
      <c r="W112" s="95"/>
      <c r="X112" s="153"/>
      <c r="Y112" s="158"/>
      <c r="Z112" s="150"/>
      <c r="AA112" s="96"/>
      <c r="AB112" s="151"/>
      <c r="AC112" s="149"/>
    </row>
    <row r="113" spans="1:29" s="70" customFormat="1" ht="57" customHeight="1" x14ac:dyDescent="0.2">
      <c r="A113" s="250" t="s">
        <v>660</v>
      </c>
      <c r="B113" s="230" t="s">
        <v>619</v>
      </c>
      <c r="C113" s="230" t="s">
        <v>620</v>
      </c>
      <c r="D113" s="230" t="s">
        <v>621</v>
      </c>
      <c r="E113" s="230" t="s">
        <v>622</v>
      </c>
      <c r="F113" s="230" t="s">
        <v>623</v>
      </c>
      <c r="G113" s="230" t="s">
        <v>624</v>
      </c>
      <c r="H113" s="230" t="s">
        <v>625</v>
      </c>
      <c r="I113" s="236">
        <v>15</v>
      </c>
      <c r="J113" s="230" t="s">
        <v>458</v>
      </c>
      <c r="K113" s="230" t="s">
        <v>386</v>
      </c>
      <c r="L113" s="238" t="s">
        <v>626</v>
      </c>
      <c r="M113" s="230" t="s">
        <v>463</v>
      </c>
      <c r="N113" s="230" t="s">
        <v>627</v>
      </c>
      <c r="O113" s="240">
        <v>0</v>
      </c>
      <c r="P113" s="238" t="s">
        <v>628</v>
      </c>
      <c r="Q113" s="242" t="s">
        <v>398</v>
      </c>
      <c r="R113" s="157"/>
      <c r="S113" s="203"/>
      <c r="T113" s="151"/>
      <c r="U113" s="153"/>
      <c r="V113" s="95"/>
      <c r="W113" s="95"/>
      <c r="X113" s="153"/>
      <c r="Y113" s="151"/>
      <c r="Z113" s="150"/>
      <c r="AA113" s="96"/>
      <c r="AB113" s="151"/>
      <c r="AC113" s="149" t="s">
        <v>408</v>
      </c>
    </row>
    <row r="114" spans="1:29" s="70" customFormat="1" ht="57" customHeight="1" x14ac:dyDescent="0.2">
      <c r="A114" s="251"/>
      <c r="B114" s="231"/>
      <c r="C114" s="231"/>
      <c r="D114" s="231"/>
      <c r="E114" s="231"/>
      <c r="F114" s="231"/>
      <c r="G114" s="231"/>
      <c r="H114" s="231"/>
      <c r="I114" s="237"/>
      <c r="J114" s="231"/>
      <c r="K114" s="231"/>
      <c r="L114" s="239"/>
      <c r="M114" s="231"/>
      <c r="N114" s="231"/>
      <c r="O114" s="241"/>
      <c r="P114" s="239"/>
      <c r="Q114" s="243"/>
      <c r="R114" s="157"/>
      <c r="S114" s="203"/>
      <c r="T114" s="151"/>
      <c r="U114" s="153"/>
      <c r="V114" s="95"/>
      <c r="W114" s="95"/>
      <c r="X114" s="153"/>
      <c r="Y114" s="151"/>
      <c r="Z114" s="150"/>
      <c r="AA114" s="96"/>
      <c r="AB114" s="151"/>
      <c r="AC114" s="149"/>
    </row>
    <row r="115" spans="1:29" s="70" customFormat="1" ht="57" customHeight="1" x14ac:dyDescent="0.2">
      <c r="A115" s="251"/>
      <c r="B115" s="231"/>
      <c r="C115" s="231"/>
      <c r="D115" s="231"/>
      <c r="E115" s="231"/>
      <c r="F115" s="231"/>
      <c r="G115" s="231"/>
      <c r="H115" s="231"/>
      <c r="I115" s="237"/>
      <c r="J115" s="231"/>
      <c r="K115" s="231"/>
      <c r="L115" s="239"/>
      <c r="M115" s="231"/>
      <c r="N115" s="231"/>
      <c r="O115" s="241"/>
      <c r="P115" s="239"/>
      <c r="Q115" s="243"/>
      <c r="R115" s="157"/>
      <c r="S115" s="203"/>
      <c r="T115" s="151"/>
      <c r="U115" s="153"/>
      <c r="V115" s="95"/>
      <c r="W115" s="95"/>
      <c r="X115" s="153"/>
      <c r="Y115" s="151"/>
      <c r="Z115" s="150"/>
      <c r="AA115" s="96"/>
      <c r="AB115" s="151"/>
      <c r="AC115" s="149"/>
    </row>
    <row r="116" spans="1:29" s="70" customFormat="1" ht="57" customHeight="1" x14ac:dyDescent="0.2">
      <c r="A116" s="169"/>
      <c r="B116" s="155"/>
      <c r="C116" s="155"/>
      <c r="D116" s="155"/>
      <c r="E116" s="155"/>
      <c r="F116" s="155"/>
      <c r="G116" s="155"/>
      <c r="H116" s="155"/>
      <c r="I116" s="202"/>
      <c r="J116" s="155"/>
      <c r="K116" s="155"/>
      <c r="L116" s="177"/>
      <c r="M116" s="155"/>
      <c r="N116" s="155"/>
      <c r="O116" s="176"/>
      <c r="P116" s="177"/>
      <c r="Q116" s="178"/>
      <c r="R116" s="157"/>
      <c r="S116" s="203"/>
      <c r="T116" s="151"/>
      <c r="U116" s="153"/>
      <c r="V116" s="95"/>
      <c r="W116" s="95"/>
      <c r="X116" s="153"/>
      <c r="Y116" s="151"/>
      <c r="Z116" s="150"/>
      <c r="AA116" s="96"/>
      <c r="AB116" s="151"/>
      <c r="AC116" s="149"/>
    </row>
    <row r="117" spans="1:29" s="70" customFormat="1" ht="57" customHeight="1" x14ac:dyDescent="0.2">
      <c r="A117" s="152" t="s">
        <v>468</v>
      </c>
      <c r="B117" s="153" t="s">
        <v>659</v>
      </c>
      <c r="C117" s="153" t="s">
        <v>469</v>
      </c>
      <c r="D117" s="153" t="s">
        <v>470</v>
      </c>
      <c r="E117" s="153" t="s">
        <v>629</v>
      </c>
      <c r="F117" s="153" t="s">
        <v>471</v>
      </c>
      <c r="G117" s="153" t="s">
        <v>439</v>
      </c>
      <c r="H117" s="153" t="s">
        <v>472</v>
      </c>
      <c r="I117" s="154">
        <v>15</v>
      </c>
      <c r="J117" s="151" t="s">
        <v>473</v>
      </c>
      <c r="K117" s="153" t="s">
        <v>474</v>
      </c>
      <c r="L117" s="151" t="s">
        <v>768</v>
      </c>
      <c r="M117" s="153" t="s">
        <v>463</v>
      </c>
      <c r="N117" s="153" t="s">
        <v>475</v>
      </c>
      <c r="O117" s="150" t="s">
        <v>476</v>
      </c>
      <c r="P117" s="151" t="s">
        <v>769</v>
      </c>
      <c r="Q117" s="156" t="s">
        <v>477</v>
      </c>
      <c r="R117" s="157" t="s">
        <v>630</v>
      </c>
      <c r="S117" s="203">
        <v>1</v>
      </c>
      <c r="T117" s="151" t="s">
        <v>770</v>
      </c>
      <c r="U117" s="153">
        <v>15</v>
      </c>
      <c r="V117" s="95">
        <v>10</v>
      </c>
      <c r="W117" s="95" t="s">
        <v>520</v>
      </c>
      <c r="X117" s="153">
        <v>15</v>
      </c>
      <c r="Y117" s="151" t="s">
        <v>631</v>
      </c>
      <c r="Z117" s="150" t="s">
        <v>476</v>
      </c>
      <c r="AA117" s="96" t="s">
        <v>632</v>
      </c>
      <c r="AB117" s="151" t="s">
        <v>633</v>
      </c>
      <c r="AC117" s="151" t="s">
        <v>771</v>
      </c>
    </row>
    <row r="118" spans="1:29" s="70" customFormat="1" ht="57" customHeight="1" x14ac:dyDescent="0.2">
      <c r="A118" s="152"/>
      <c r="B118" s="153"/>
      <c r="C118" s="153"/>
      <c r="D118" s="153"/>
      <c r="E118" s="153"/>
      <c r="F118" s="153"/>
      <c r="G118" s="153"/>
      <c r="H118" s="153"/>
      <c r="I118" s="154"/>
      <c r="J118" s="151"/>
      <c r="K118" s="153"/>
      <c r="L118" s="151"/>
      <c r="M118" s="153"/>
      <c r="N118" s="153"/>
      <c r="O118" s="150"/>
      <c r="P118" s="151"/>
      <c r="Q118" s="156"/>
      <c r="R118" s="157"/>
      <c r="S118" s="203"/>
      <c r="T118" s="151"/>
      <c r="U118" s="153"/>
      <c r="V118" s="95">
        <v>4</v>
      </c>
      <c r="W118" s="95" t="s">
        <v>634</v>
      </c>
      <c r="X118" s="153"/>
      <c r="Y118" s="151"/>
      <c r="Z118" s="150"/>
      <c r="AA118" s="96" t="s">
        <v>772</v>
      </c>
      <c r="AB118" s="151"/>
      <c r="AC118" s="151"/>
    </row>
    <row r="119" spans="1:29" s="70" customFormat="1" ht="57" customHeight="1" x14ac:dyDescent="0.2">
      <c r="A119" s="152"/>
      <c r="B119" s="153"/>
      <c r="C119" s="153"/>
      <c r="D119" s="153"/>
      <c r="E119" s="153"/>
      <c r="F119" s="153"/>
      <c r="G119" s="153"/>
      <c r="H119" s="153"/>
      <c r="I119" s="154"/>
      <c r="J119" s="151"/>
      <c r="K119" s="153"/>
      <c r="L119" s="151"/>
      <c r="M119" s="153"/>
      <c r="N119" s="153"/>
      <c r="O119" s="150"/>
      <c r="P119" s="151"/>
      <c r="Q119" s="156"/>
      <c r="R119" s="157"/>
      <c r="S119" s="203"/>
      <c r="T119" s="151"/>
      <c r="U119" s="153"/>
      <c r="V119" s="95">
        <v>1</v>
      </c>
      <c r="W119" s="95" t="s">
        <v>635</v>
      </c>
      <c r="X119" s="153"/>
      <c r="Y119" s="151"/>
      <c r="Z119" s="150"/>
      <c r="AA119" s="96" t="s">
        <v>636</v>
      </c>
      <c r="AB119" s="151"/>
      <c r="AC119" s="151"/>
    </row>
    <row r="120" spans="1:29" s="70" customFormat="1" ht="150" customHeight="1" x14ac:dyDescent="0.2">
      <c r="A120" s="152"/>
      <c r="B120" s="153"/>
      <c r="C120" s="153"/>
      <c r="D120" s="153"/>
      <c r="E120" s="153"/>
      <c r="F120" s="153"/>
      <c r="G120" s="153"/>
      <c r="H120" s="153"/>
      <c r="I120" s="154"/>
      <c r="J120" s="151"/>
      <c r="K120" s="153"/>
      <c r="L120" s="151"/>
      <c r="M120" s="153"/>
      <c r="N120" s="153"/>
      <c r="O120" s="150"/>
      <c r="P120" s="151"/>
      <c r="Q120" s="156"/>
      <c r="R120" s="157"/>
      <c r="S120" s="203"/>
      <c r="T120" s="151"/>
      <c r="U120" s="153"/>
      <c r="V120" s="95"/>
      <c r="W120" s="95"/>
      <c r="X120" s="153"/>
      <c r="Y120" s="151"/>
      <c r="Z120" s="150"/>
      <c r="AA120" s="96" t="s">
        <v>637</v>
      </c>
      <c r="AB120" s="151"/>
      <c r="AC120" s="151"/>
    </row>
    <row r="121" spans="1:29" s="70" customFormat="1" ht="57" customHeight="1" x14ac:dyDescent="0.2">
      <c r="A121" s="152" t="s">
        <v>478</v>
      </c>
      <c r="B121" s="153" t="s">
        <v>659</v>
      </c>
      <c r="C121" s="153" t="s">
        <v>469</v>
      </c>
      <c r="D121" s="153" t="s">
        <v>479</v>
      </c>
      <c r="E121" s="153" t="s">
        <v>480</v>
      </c>
      <c r="F121" s="153" t="s">
        <v>481</v>
      </c>
      <c r="G121" s="153" t="s">
        <v>482</v>
      </c>
      <c r="H121" s="153" t="s">
        <v>483</v>
      </c>
      <c r="I121" s="154">
        <v>22</v>
      </c>
      <c r="J121" s="151" t="s">
        <v>484</v>
      </c>
      <c r="K121" s="153" t="s">
        <v>462</v>
      </c>
      <c r="L121" s="151" t="s">
        <v>485</v>
      </c>
      <c r="M121" s="153" t="s">
        <v>463</v>
      </c>
      <c r="N121" s="153" t="s">
        <v>486</v>
      </c>
      <c r="O121" s="150">
        <f>151585000+260000000</f>
        <v>411585000</v>
      </c>
      <c r="P121" s="151" t="s">
        <v>487</v>
      </c>
      <c r="Q121" s="156" t="s">
        <v>488</v>
      </c>
      <c r="R121" s="157"/>
      <c r="S121" s="203"/>
      <c r="T121" s="151"/>
      <c r="U121" s="153"/>
      <c r="V121" s="95"/>
      <c r="W121" s="95"/>
      <c r="X121" s="153"/>
      <c r="Y121" s="151"/>
      <c r="Z121" s="150"/>
      <c r="AA121" s="96"/>
      <c r="AB121" s="151"/>
      <c r="AC121" s="149" t="s">
        <v>408</v>
      </c>
    </row>
    <row r="122" spans="1:29" s="70" customFormat="1" ht="57" customHeight="1" x14ac:dyDescent="0.2">
      <c r="A122" s="152"/>
      <c r="B122" s="153"/>
      <c r="C122" s="153"/>
      <c r="D122" s="153"/>
      <c r="E122" s="153"/>
      <c r="F122" s="153"/>
      <c r="G122" s="153"/>
      <c r="H122" s="153"/>
      <c r="I122" s="154"/>
      <c r="J122" s="151"/>
      <c r="K122" s="153"/>
      <c r="L122" s="151"/>
      <c r="M122" s="153"/>
      <c r="N122" s="153"/>
      <c r="O122" s="150"/>
      <c r="P122" s="151"/>
      <c r="Q122" s="156"/>
      <c r="R122" s="157"/>
      <c r="S122" s="203"/>
      <c r="T122" s="151"/>
      <c r="U122" s="153"/>
      <c r="V122" s="95"/>
      <c r="W122" s="95"/>
      <c r="X122" s="153"/>
      <c r="Y122" s="151"/>
      <c r="Z122" s="150"/>
      <c r="AA122" s="96"/>
      <c r="AB122" s="151"/>
      <c r="AC122" s="149"/>
    </row>
    <row r="123" spans="1:29" s="70" customFormat="1" ht="57" customHeight="1" x14ac:dyDescent="0.2">
      <c r="A123" s="152"/>
      <c r="B123" s="153"/>
      <c r="C123" s="153"/>
      <c r="D123" s="153"/>
      <c r="E123" s="153"/>
      <c r="F123" s="153"/>
      <c r="G123" s="153"/>
      <c r="H123" s="153"/>
      <c r="I123" s="154"/>
      <c r="J123" s="151"/>
      <c r="K123" s="153"/>
      <c r="L123" s="151"/>
      <c r="M123" s="153"/>
      <c r="N123" s="153"/>
      <c r="O123" s="150"/>
      <c r="P123" s="151"/>
      <c r="Q123" s="156"/>
      <c r="R123" s="157"/>
      <c r="S123" s="203"/>
      <c r="T123" s="151"/>
      <c r="U123" s="153"/>
      <c r="V123" s="95"/>
      <c r="W123" s="95"/>
      <c r="X123" s="153"/>
      <c r="Y123" s="151"/>
      <c r="Z123" s="150"/>
      <c r="AA123" s="96"/>
      <c r="AB123" s="151"/>
      <c r="AC123" s="149"/>
    </row>
    <row r="124" spans="1:29" s="70" customFormat="1" ht="57" customHeight="1" x14ac:dyDescent="0.2">
      <c r="A124" s="152"/>
      <c r="B124" s="153"/>
      <c r="C124" s="153"/>
      <c r="D124" s="153"/>
      <c r="E124" s="153"/>
      <c r="F124" s="153"/>
      <c r="G124" s="153"/>
      <c r="H124" s="153"/>
      <c r="I124" s="154"/>
      <c r="J124" s="151"/>
      <c r="K124" s="153"/>
      <c r="L124" s="151"/>
      <c r="M124" s="153"/>
      <c r="N124" s="153"/>
      <c r="O124" s="150"/>
      <c r="P124" s="151"/>
      <c r="Q124" s="156"/>
      <c r="R124" s="157"/>
      <c r="S124" s="203"/>
      <c r="T124" s="151"/>
      <c r="U124" s="153"/>
      <c r="V124" s="95"/>
      <c r="W124" s="95"/>
      <c r="X124" s="153"/>
      <c r="Y124" s="151"/>
      <c r="Z124" s="150"/>
      <c r="AA124" s="96"/>
      <c r="AB124" s="151"/>
      <c r="AC124" s="149"/>
    </row>
    <row r="125" spans="1:29" s="70" customFormat="1" ht="57" customHeight="1" x14ac:dyDescent="0.2">
      <c r="A125" s="152" t="s">
        <v>652</v>
      </c>
      <c r="B125" s="153" t="s">
        <v>659</v>
      </c>
      <c r="C125" s="153" t="s">
        <v>638</v>
      </c>
      <c r="D125" s="153" t="s">
        <v>639</v>
      </c>
      <c r="E125" s="153" t="s">
        <v>403</v>
      </c>
      <c r="F125" s="153" t="s">
        <v>489</v>
      </c>
      <c r="G125" s="153" t="s">
        <v>640</v>
      </c>
      <c r="H125" s="153" t="s">
        <v>641</v>
      </c>
      <c r="I125" s="154">
        <v>140</v>
      </c>
      <c r="J125" s="151" t="s">
        <v>642</v>
      </c>
      <c r="K125" s="153" t="s">
        <v>462</v>
      </c>
      <c r="L125" s="151" t="s">
        <v>643</v>
      </c>
      <c r="M125" s="155" t="s">
        <v>463</v>
      </c>
      <c r="N125" s="153" t="s">
        <v>433</v>
      </c>
      <c r="O125" s="150">
        <v>0</v>
      </c>
      <c r="P125" s="151" t="s">
        <v>644</v>
      </c>
      <c r="Q125" s="156" t="s">
        <v>645</v>
      </c>
      <c r="R125" s="157">
        <v>43132</v>
      </c>
      <c r="S125" s="203">
        <v>1</v>
      </c>
      <c r="T125" s="151" t="s">
        <v>646</v>
      </c>
      <c r="U125" s="153">
        <v>90</v>
      </c>
      <c r="V125" s="97">
        <v>90</v>
      </c>
      <c r="W125" s="97" t="s">
        <v>403</v>
      </c>
      <c r="X125" s="153">
        <v>90</v>
      </c>
      <c r="Y125" s="151" t="s">
        <v>647</v>
      </c>
      <c r="Z125" s="150">
        <v>0</v>
      </c>
      <c r="AA125" s="98" t="s">
        <v>648</v>
      </c>
      <c r="AB125" s="151" t="s">
        <v>649</v>
      </c>
      <c r="AC125" s="149" t="s">
        <v>650</v>
      </c>
    </row>
    <row r="126" spans="1:29" s="70" customFormat="1" ht="57" customHeight="1" x14ac:dyDescent="0.2">
      <c r="A126" s="152"/>
      <c r="B126" s="153"/>
      <c r="C126" s="153"/>
      <c r="D126" s="153"/>
      <c r="E126" s="153"/>
      <c r="F126" s="153"/>
      <c r="G126" s="153"/>
      <c r="H126" s="153"/>
      <c r="I126" s="154"/>
      <c r="J126" s="151"/>
      <c r="K126" s="153"/>
      <c r="L126" s="151"/>
      <c r="M126" s="153" t="s">
        <v>394</v>
      </c>
      <c r="N126" s="153"/>
      <c r="O126" s="150"/>
      <c r="P126" s="151"/>
      <c r="Q126" s="156"/>
      <c r="R126" s="157"/>
      <c r="S126" s="203"/>
      <c r="T126" s="151"/>
      <c r="U126" s="153"/>
      <c r="V126" s="97"/>
      <c r="W126" s="97"/>
      <c r="X126" s="153"/>
      <c r="Y126" s="151"/>
      <c r="Z126" s="150"/>
      <c r="AA126" s="98" t="s">
        <v>651</v>
      </c>
      <c r="AB126" s="151"/>
      <c r="AC126" s="149"/>
    </row>
    <row r="127" spans="1:29" s="70" customFormat="1" ht="57" customHeight="1" x14ac:dyDescent="0.2">
      <c r="A127" s="152"/>
      <c r="B127" s="153"/>
      <c r="C127" s="153" t="s">
        <v>387</v>
      </c>
      <c r="D127" s="153"/>
      <c r="E127" s="153" t="s">
        <v>379</v>
      </c>
      <c r="F127" s="153"/>
      <c r="G127" s="153" t="s">
        <v>384</v>
      </c>
      <c r="H127" s="153"/>
      <c r="I127" s="154"/>
      <c r="J127" s="151"/>
      <c r="K127" s="153"/>
      <c r="L127" s="151"/>
      <c r="M127" s="153"/>
      <c r="N127" s="153"/>
      <c r="O127" s="150"/>
      <c r="P127" s="151"/>
      <c r="Q127" s="156"/>
      <c r="R127" s="157"/>
      <c r="S127" s="203"/>
      <c r="T127" s="151"/>
      <c r="U127" s="153"/>
      <c r="V127" s="97"/>
      <c r="W127" s="97"/>
      <c r="X127" s="153"/>
      <c r="Y127" s="151"/>
      <c r="Z127" s="150"/>
      <c r="AA127" s="98"/>
      <c r="AB127" s="151"/>
      <c r="AC127" s="149"/>
    </row>
    <row r="128" spans="1:29" s="70" customFormat="1" ht="57" customHeight="1" x14ac:dyDescent="0.2">
      <c r="A128" s="152"/>
      <c r="B128" s="153"/>
      <c r="C128" s="153" t="s">
        <v>387</v>
      </c>
      <c r="D128" s="153"/>
      <c r="E128" s="153" t="s">
        <v>379</v>
      </c>
      <c r="F128" s="153"/>
      <c r="G128" s="153" t="s">
        <v>384</v>
      </c>
      <c r="H128" s="153"/>
      <c r="I128" s="154"/>
      <c r="J128" s="151"/>
      <c r="K128" s="153"/>
      <c r="L128" s="151"/>
      <c r="M128" s="153" t="s">
        <v>394</v>
      </c>
      <c r="N128" s="153"/>
      <c r="O128" s="150"/>
      <c r="P128" s="151"/>
      <c r="Q128" s="156"/>
      <c r="R128" s="157"/>
      <c r="S128" s="203"/>
      <c r="T128" s="151"/>
      <c r="U128" s="153"/>
      <c r="V128" s="97"/>
      <c r="W128" s="97"/>
      <c r="X128" s="153"/>
      <c r="Y128" s="151"/>
      <c r="Z128" s="150"/>
      <c r="AA128" s="98"/>
      <c r="AB128" s="151"/>
      <c r="AC128" s="149"/>
    </row>
    <row r="129" spans="1:29" s="70" customFormat="1" ht="57" customHeight="1" x14ac:dyDescent="0.2">
      <c r="A129" s="152" t="s">
        <v>682</v>
      </c>
      <c r="B129" s="153" t="s">
        <v>773</v>
      </c>
      <c r="C129" s="153" t="s">
        <v>638</v>
      </c>
      <c r="D129" s="153" t="s">
        <v>683</v>
      </c>
      <c r="E129" s="153" t="s">
        <v>684</v>
      </c>
      <c r="F129" s="153" t="s">
        <v>685</v>
      </c>
      <c r="G129" s="153" t="s">
        <v>686</v>
      </c>
      <c r="H129" s="153" t="s">
        <v>687</v>
      </c>
      <c r="I129" s="154">
        <v>40</v>
      </c>
      <c r="J129" s="151" t="s">
        <v>642</v>
      </c>
      <c r="K129" s="153" t="s">
        <v>462</v>
      </c>
      <c r="L129" s="151" t="s">
        <v>688</v>
      </c>
      <c r="M129" s="155" t="s">
        <v>463</v>
      </c>
      <c r="N129" s="153" t="s">
        <v>433</v>
      </c>
      <c r="O129" s="150">
        <v>0</v>
      </c>
      <c r="P129" s="151" t="s">
        <v>774</v>
      </c>
      <c r="Q129" s="156" t="s">
        <v>689</v>
      </c>
      <c r="R129" s="157"/>
      <c r="S129" s="203"/>
      <c r="T129" s="151"/>
      <c r="U129" s="153"/>
      <c r="V129" s="97"/>
      <c r="W129" s="97"/>
      <c r="X129" s="153"/>
      <c r="Y129" s="151"/>
      <c r="Z129" s="150"/>
      <c r="AA129" s="98"/>
      <c r="AB129" s="151"/>
      <c r="AC129" s="149"/>
    </row>
    <row r="130" spans="1:29" s="70" customFormat="1" ht="57" customHeight="1" x14ac:dyDescent="0.2">
      <c r="A130" s="152"/>
      <c r="B130" s="153"/>
      <c r="C130" s="153"/>
      <c r="D130" s="153"/>
      <c r="E130" s="153"/>
      <c r="F130" s="153"/>
      <c r="G130" s="153"/>
      <c r="H130" s="153"/>
      <c r="I130" s="154"/>
      <c r="J130" s="151"/>
      <c r="K130" s="153"/>
      <c r="L130" s="151"/>
      <c r="M130" s="153" t="s">
        <v>394</v>
      </c>
      <c r="N130" s="153"/>
      <c r="O130" s="150"/>
      <c r="P130" s="151"/>
      <c r="Q130" s="156"/>
      <c r="R130" s="157"/>
      <c r="S130" s="203"/>
      <c r="T130" s="151"/>
      <c r="U130" s="153"/>
      <c r="V130" s="97"/>
      <c r="W130" s="97"/>
      <c r="X130" s="153"/>
      <c r="Y130" s="151"/>
      <c r="Z130" s="150"/>
      <c r="AA130" s="98"/>
      <c r="AB130" s="151"/>
      <c r="AC130" s="149"/>
    </row>
    <row r="131" spans="1:29" s="70" customFormat="1" ht="57" customHeight="1" x14ac:dyDescent="0.2">
      <c r="A131" s="152"/>
      <c r="B131" s="153"/>
      <c r="C131" s="153" t="s">
        <v>387</v>
      </c>
      <c r="D131" s="153"/>
      <c r="E131" s="153" t="s">
        <v>379</v>
      </c>
      <c r="F131" s="153"/>
      <c r="G131" s="153" t="s">
        <v>384</v>
      </c>
      <c r="H131" s="153"/>
      <c r="I131" s="154"/>
      <c r="J131" s="151"/>
      <c r="K131" s="153"/>
      <c r="L131" s="151"/>
      <c r="M131" s="153"/>
      <c r="N131" s="153"/>
      <c r="O131" s="150"/>
      <c r="P131" s="151"/>
      <c r="Q131" s="156"/>
      <c r="R131" s="157"/>
      <c r="S131" s="203"/>
      <c r="T131" s="151"/>
      <c r="U131" s="153"/>
      <c r="V131" s="97"/>
      <c r="W131" s="97"/>
      <c r="X131" s="153"/>
      <c r="Y131" s="151"/>
      <c r="Z131" s="150"/>
      <c r="AA131" s="98"/>
      <c r="AB131" s="151"/>
      <c r="AC131" s="149"/>
    </row>
    <row r="132" spans="1:29" s="70" customFormat="1" ht="57" customHeight="1" x14ac:dyDescent="0.2">
      <c r="A132" s="152"/>
      <c r="B132" s="153"/>
      <c r="C132" s="153" t="s">
        <v>387</v>
      </c>
      <c r="D132" s="153"/>
      <c r="E132" s="153" t="s">
        <v>379</v>
      </c>
      <c r="F132" s="153"/>
      <c r="G132" s="153" t="s">
        <v>384</v>
      </c>
      <c r="H132" s="153"/>
      <c r="I132" s="154"/>
      <c r="J132" s="151"/>
      <c r="K132" s="153"/>
      <c r="L132" s="151"/>
      <c r="M132" s="153" t="s">
        <v>394</v>
      </c>
      <c r="N132" s="153"/>
      <c r="O132" s="150"/>
      <c r="P132" s="151"/>
      <c r="Q132" s="156"/>
      <c r="R132" s="157"/>
      <c r="S132" s="203"/>
      <c r="T132" s="151"/>
      <c r="U132" s="153"/>
      <c r="V132" s="97"/>
      <c r="W132" s="97"/>
      <c r="X132" s="153"/>
      <c r="Y132" s="151"/>
      <c r="Z132" s="150"/>
      <c r="AA132" s="98"/>
      <c r="AB132" s="151"/>
      <c r="AC132" s="149"/>
    </row>
    <row r="133" spans="1:29" s="100" customFormat="1" ht="91.5" customHeight="1" x14ac:dyDescent="0.2">
      <c r="A133" s="227" t="s">
        <v>661</v>
      </c>
      <c r="B133" s="252" t="s">
        <v>662</v>
      </c>
      <c r="C133" s="252" t="s">
        <v>692</v>
      </c>
      <c r="D133" s="252" t="s">
        <v>693</v>
      </c>
      <c r="E133" s="252" t="s">
        <v>514</v>
      </c>
      <c r="F133" s="252" t="s">
        <v>380</v>
      </c>
      <c r="G133" s="252" t="s">
        <v>439</v>
      </c>
      <c r="H133" s="252" t="s">
        <v>775</v>
      </c>
      <c r="I133" s="255" t="s">
        <v>776</v>
      </c>
      <c r="J133" s="205" t="s">
        <v>663</v>
      </c>
      <c r="K133" s="252" t="s">
        <v>386</v>
      </c>
      <c r="L133" s="205" t="s">
        <v>777</v>
      </c>
      <c r="M133" s="252" t="s">
        <v>463</v>
      </c>
      <c r="N133" s="252" t="s">
        <v>433</v>
      </c>
      <c r="O133" s="253">
        <v>0</v>
      </c>
      <c r="P133" s="205" t="s">
        <v>778</v>
      </c>
      <c r="Q133" s="257" t="s">
        <v>664</v>
      </c>
      <c r="R133" s="258"/>
      <c r="S133" s="260"/>
      <c r="T133" s="205"/>
      <c r="U133" s="252"/>
      <c r="V133" s="99"/>
      <c r="W133" s="99"/>
      <c r="X133" s="252"/>
      <c r="Y133" s="205"/>
      <c r="Z133" s="253"/>
      <c r="AA133" s="93"/>
      <c r="AB133" s="205"/>
      <c r="AC133" s="259" t="s">
        <v>408</v>
      </c>
    </row>
    <row r="134" spans="1:29" s="100" customFormat="1" ht="57" customHeight="1" x14ac:dyDescent="0.2">
      <c r="A134" s="227"/>
      <c r="B134" s="252"/>
      <c r="C134" s="256"/>
      <c r="D134" s="256"/>
      <c r="E134" s="252"/>
      <c r="F134" s="252"/>
      <c r="G134" s="252"/>
      <c r="H134" s="252"/>
      <c r="I134" s="255"/>
      <c r="J134" s="205"/>
      <c r="K134" s="252"/>
      <c r="L134" s="205"/>
      <c r="M134" s="252"/>
      <c r="N134" s="252"/>
      <c r="O134" s="253"/>
      <c r="P134" s="205"/>
      <c r="Q134" s="257"/>
      <c r="R134" s="258"/>
      <c r="S134" s="260"/>
      <c r="T134" s="205"/>
      <c r="U134" s="252"/>
      <c r="V134" s="99"/>
      <c r="W134" s="99"/>
      <c r="X134" s="252"/>
      <c r="Y134" s="205"/>
      <c r="Z134" s="253"/>
      <c r="AA134" s="93"/>
      <c r="AB134" s="205"/>
      <c r="AC134" s="259"/>
    </row>
    <row r="135" spans="1:29" s="100" customFormat="1" ht="57" customHeight="1" x14ac:dyDescent="0.2">
      <c r="A135" s="227"/>
      <c r="B135" s="252"/>
      <c r="C135" s="256"/>
      <c r="D135" s="256"/>
      <c r="E135" s="252"/>
      <c r="F135" s="252"/>
      <c r="G135" s="252"/>
      <c r="H135" s="252"/>
      <c r="I135" s="255"/>
      <c r="J135" s="205"/>
      <c r="K135" s="252"/>
      <c r="L135" s="205"/>
      <c r="M135" s="252"/>
      <c r="N135" s="252"/>
      <c r="O135" s="253"/>
      <c r="P135" s="205"/>
      <c r="Q135" s="257"/>
      <c r="R135" s="258"/>
      <c r="S135" s="260"/>
      <c r="T135" s="205"/>
      <c r="U135" s="252"/>
      <c r="V135" s="99"/>
      <c r="W135" s="99"/>
      <c r="X135" s="252"/>
      <c r="Y135" s="205"/>
      <c r="Z135" s="253"/>
      <c r="AA135" s="93"/>
      <c r="AB135" s="205"/>
      <c r="AC135" s="259"/>
    </row>
    <row r="136" spans="1:29" s="100" customFormat="1" ht="57" customHeight="1" x14ac:dyDescent="0.2">
      <c r="A136" s="227"/>
      <c r="B136" s="252"/>
      <c r="C136" s="256"/>
      <c r="D136" s="256"/>
      <c r="E136" s="252"/>
      <c r="F136" s="252"/>
      <c r="G136" s="252"/>
      <c r="H136" s="252"/>
      <c r="I136" s="255"/>
      <c r="J136" s="205"/>
      <c r="K136" s="252"/>
      <c r="L136" s="205"/>
      <c r="M136" s="252"/>
      <c r="N136" s="252"/>
      <c r="O136" s="253"/>
      <c r="P136" s="205"/>
      <c r="Q136" s="257"/>
      <c r="R136" s="258"/>
      <c r="S136" s="260"/>
      <c r="T136" s="205"/>
      <c r="U136" s="252"/>
      <c r="V136" s="99"/>
      <c r="W136" s="99"/>
      <c r="X136" s="252"/>
      <c r="Y136" s="205"/>
      <c r="Z136" s="253"/>
      <c r="AA136" s="93"/>
      <c r="AB136" s="205"/>
      <c r="AC136" s="259"/>
    </row>
    <row r="137" spans="1:29" s="100" customFormat="1" ht="82.5" customHeight="1" x14ac:dyDescent="0.2">
      <c r="A137" s="254" t="s">
        <v>665</v>
      </c>
      <c r="B137" s="252" t="s">
        <v>662</v>
      </c>
      <c r="C137" s="252" t="s">
        <v>692</v>
      </c>
      <c r="D137" s="252" t="s">
        <v>666</v>
      </c>
      <c r="E137" s="252" t="s">
        <v>779</v>
      </c>
      <c r="F137" s="252" t="s">
        <v>667</v>
      </c>
      <c r="G137" s="252" t="s">
        <v>668</v>
      </c>
      <c r="H137" s="252" t="s">
        <v>669</v>
      </c>
      <c r="I137" s="255" t="s">
        <v>780</v>
      </c>
      <c r="J137" s="205" t="s">
        <v>781</v>
      </c>
      <c r="K137" s="252" t="s">
        <v>386</v>
      </c>
      <c r="L137" s="205" t="s">
        <v>670</v>
      </c>
      <c r="M137" s="252" t="s">
        <v>463</v>
      </c>
      <c r="N137" s="252" t="s">
        <v>671</v>
      </c>
      <c r="O137" s="253">
        <v>0</v>
      </c>
      <c r="P137" s="205" t="s">
        <v>782</v>
      </c>
      <c r="Q137" s="257" t="s">
        <v>672</v>
      </c>
      <c r="R137" s="258"/>
      <c r="S137" s="260"/>
      <c r="T137" s="205"/>
      <c r="U137" s="252"/>
      <c r="V137" s="99"/>
      <c r="W137" s="99"/>
      <c r="X137" s="252"/>
      <c r="Y137" s="205"/>
      <c r="Z137" s="253"/>
      <c r="AA137" s="93"/>
      <c r="AB137" s="205"/>
      <c r="AC137" s="259" t="s">
        <v>408</v>
      </c>
    </row>
    <row r="138" spans="1:29" s="100" customFormat="1" ht="57" customHeight="1" x14ac:dyDescent="0.2">
      <c r="A138" s="254"/>
      <c r="B138" s="252"/>
      <c r="C138" s="252"/>
      <c r="D138" s="252"/>
      <c r="E138" s="252"/>
      <c r="F138" s="252"/>
      <c r="G138" s="252"/>
      <c r="H138" s="252"/>
      <c r="I138" s="255"/>
      <c r="J138" s="205"/>
      <c r="K138" s="252"/>
      <c r="L138" s="205"/>
      <c r="M138" s="252"/>
      <c r="N138" s="252"/>
      <c r="O138" s="253"/>
      <c r="P138" s="205"/>
      <c r="Q138" s="257"/>
      <c r="R138" s="258"/>
      <c r="S138" s="260"/>
      <c r="T138" s="205"/>
      <c r="U138" s="252"/>
      <c r="V138" s="99"/>
      <c r="W138" s="99"/>
      <c r="X138" s="252"/>
      <c r="Y138" s="205"/>
      <c r="Z138" s="253"/>
      <c r="AA138" s="93"/>
      <c r="AB138" s="205"/>
      <c r="AC138" s="259"/>
    </row>
    <row r="139" spans="1:29" s="100" customFormat="1" ht="57" customHeight="1" x14ac:dyDescent="0.2">
      <c r="A139" s="254"/>
      <c r="B139" s="252"/>
      <c r="C139" s="252"/>
      <c r="D139" s="252"/>
      <c r="E139" s="252"/>
      <c r="F139" s="252"/>
      <c r="G139" s="252"/>
      <c r="H139" s="252"/>
      <c r="I139" s="255"/>
      <c r="J139" s="205"/>
      <c r="K139" s="252"/>
      <c r="L139" s="205"/>
      <c r="M139" s="252"/>
      <c r="N139" s="252"/>
      <c r="O139" s="253"/>
      <c r="P139" s="205"/>
      <c r="Q139" s="257"/>
      <c r="R139" s="258"/>
      <c r="S139" s="260"/>
      <c r="T139" s="205"/>
      <c r="U139" s="252"/>
      <c r="V139" s="99"/>
      <c r="W139" s="99"/>
      <c r="X139" s="252"/>
      <c r="Y139" s="205"/>
      <c r="Z139" s="253"/>
      <c r="AA139" s="93"/>
      <c r="AB139" s="205"/>
      <c r="AC139" s="259"/>
    </row>
    <row r="140" spans="1:29" s="100" customFormat="1" ht="93.75" customHeight="1" x14ac:dyDescent="0.2">
      <c r="A140" s="254"/>
      <c r="B140" s="252"/>
      <c r="C140" s="252"/>
      <c r="D140" s="252"/>
      <c r="E140" s="252"/>
      <c r="F140" s="252"/>
      <c r="G140" s="252"/>
      <c r="H140" s="252"/>
      <c r="I140" s="255"/>
      <c r="J140" s="205"/>
      <c r="K140" s="252"/>
      <c r="L140" s="205"/>
      <c r="M140" s="252"/>
      <c r="N140" s="252"/>
      <c r="O140" s="253"/>
      <c r="P140" s="205"/>
      <c r="Q140" s="257"/>
      <c r="R140" s="258"/>
      <c r="S140" s="260"/>
      <c r="T140" s="205"/>
      <c r="U140" s="252"/>
      <c r="V140" s="99"/>
      <c r="W140" s="99"/>
      <c r="X140" s="252"/>
      <c r="Y140" s="205"/>
      <c r="Z140" s="253"/>
      <c r="AA140" s="93"/>
      <c r="AB140" s="205"/>
      <c r="AC140" s="259"/>
    </row>
    <row r="141" spans="1:29" s="90" customFormat="1" ht="112.5" customHeight="1" x14ac:dyDescent="0.2">
      <c r="A141" s="227" t="s">
        <v>673</v>
      </c>
      <c r="B141" s="221" t="s">
        <v>674</v>
      </c>
      <c r="C141" s="217" t="s">
        <v>675</v>
      </c>
      <c r="D141" s="217" t="s">
        <v>676</v>
      </c>
      <c r="E141" s="217" t="s">
        <v>403</v>
      </c>
      <c r="F141" s="217" t="s">
        <v>677</v>
      </c>
      <c r="G141" s="217" t="s">
        <v>678</v>
      </c>
      <c r="H141" s="217" t="s">
        <v>679</v>
      </c>
      <c r="I141" s="229">
        <v>200</v>
      </c>
      <c r="J141" s="218" t="s">
        <v>680</v>
      </c>
      <c r="K141" s="217" t="s">
        <v>462</v>
      </c>
      <c r="L141" s="218" t="s">
        <v>694</v>
      </c>
      <c r="M141" s="252" t="s">
        <v>463</v>
      </c>
      <c r="N141" s="217" t="s">
        <v>433</v>
      </c>
      <c r="O141" s="224">
        <v>0</v>
      </c>
      <c r="P141" s="218" t="s">
        <v>681</v>
      </c>
      <c r="Q141" s="261" t="s">
        <v>512</v>
      </c>
      <c r="R141" s="157"/>
      <c r="S141" s="203"/>
      <c r="T141" s="151"/>
      <c r="U141" s="153"/>
      <c r="V141" s="92"/>
      <c r="W141" s="92"/>
      <c r="X141" s="153"/>
      <c r="Y141" s="158"/>
      <c r="Z141" s="150"/>
      <c r="AA141" s="94"/>
      <c r="AB141" s="151"/>
      <c r="AC141" s="149" t="s">
        <v>408</v>
      </c>
    </row>
    <row r="142" spans="1:29" s="90" customFormat="1" ht="57" customHeight="1" x14ac:dyDescent="0.2">
      <c r="A142" s="166"/>
      <c r="B142" s="231"/>
      <c r="C142" s="262"/>
      <c r="D142" s="153"/>
      <c r="E142" s="153"/>
      <c r="F142" s="153"/>
      <c r="G142" s="153"/>
      <c r="H142" s="153"/>
      <c r="I142" s="154"/>
      <c r="J142" s="151"/>
      <c r="K142" s="153"/>
      <c r="L142" s="151"/>
      <c r="M142" s="264"/>
      <c r="N142" s="153"/>
      <c r="O142" s="150"/>
      <c r="P142" s="265"/>
      <c r="Q142" s="156"/>
      <c r="R142" s="157"/>
      <c r="S142" s="203"/>
      <c r="T142" s="151"/>
      <c r="U142" s="153"/>
      <c r="V142" s="92"/>
      <c r="W142" s="92"/>
      <c r="X142" s="153"/>
      <c r="Y142" s="158"/>
      <c r="Z142" s="150"/>
      <c r="AA142" s="94"/>
      <c r="AB142" s="151"/>
      <c r="AC142" s="149"/>
    </row>
    <row r="143" spans="1:29" s="70" customFormat="1" ht="57" customHeight="1" x14ac:dyDescent="0.2">
      <c r="A143" s="166"/>
      <c r="B143" s="231"/>
      <c r="C143" s="262"/>
      <c r="D143" s="153"/>
      <c r="E143" s="153"/>
      <c r="F143" s="153"/>
      <c r="G143" s="153"/>
      <c r="H143" s="153"/>
      <c r="I143" s="154"/>
      <c r="J143" s="151"/>
      <c r="K143" s="153"/>
      <c r="L143" s="151"/>
      <c r="M143" s="264"/>
      <c r="N143" s="153"/>
      <c r="O143" s="150"/>
      <c r="P143" s="265"/>
      <c r="Q143" s="156"/>
      <c r="R143" s="157"/>
      <c r="S143" s="203"/>
      <c r="T143" s="151"/>
      <c r="U143" s="153"/>
      <c r="V143" s="95"/>
      <c r="W143" s="95"/>
      <c r="X143" s="153"/>
      <c r="Y143" s="158"/>
      <c r="Z143" s="150"/>
      <c r="AA143" s="96"/>
      <c r="AB143" s="151"/>
      <c r="AC143" s="149"/>
    </row>
    <row r="144" spans="1:29" s="70" customFormat="1" ht="57" customHeight="1" x14ac:dyDescent="0.2">
      <c r="A144" s="166"/>
      <c r="B144" s="155"/>
      <c r="C144" s="262"/>
      <c r="D144" s="153"/>
      <c r="E144" s="153"/>
      <c r="F144" s="153"/>
      <c r="G144" s="153"/>
      <c r="H144" s="153"/>
      <c r="I144" s="154"/>
      <c r="J144" s="151"/>
      <c r="K144" s="153"/>
      <c r="L144" s="151"/>
      <c r="M144" s="264"/>
      <c r="N144" s="153"/>
      <c r="O144" s="150"/>
      <c r="P144" s="265"/>
      <c r="Q144" s="156"/>
      <c r="R144" s="157"/>
      <c r="S144" s="203"/>
      <c r="T144" s="151"/>
      <c r="U144" s="153"/>
      <c r="V144" s="95"/>
      <c r="W144" s="95"/>
      <c r="X144" s="153"/>
      <c r="Y144" s="158"/>
      <c r="Z144" s="150"/>
      <c r="AA144" s="96"/>
      <c r="AB144" s="151"/>
      <c r="AC144" s="149"/>
    </row>
    <row r="145" spans="1:29" s="70" customFormat="1" ht="57" customHeight="1" x14ac:dyDescent="0.2">
      <c r="A145" s="166" t="s">
        <v>695</v>
      </c>
      <c r="B145" s="153" t="s">
        <v>696</v>
      </c>
      <c r="C145" s="153" t="s">
        <v>697</v>
      </c>
      <c r="D145" s="153" t="s">
        <v>698</v>
      </c>
      <c r="E145" s="153" t="s">
        <v>699</v>
      </c>
      <c r="F145" s="153" t="s">
        <v>783</v>
      </c>
      <c r="G145" s="153" t="s">
        <v>505</v>
      </c>
      <c r="H145" s="153" t="s">
        <v>701</v>
      </c>
      <c r="I145" s="154">
        <v>100</v>
      </c>
      <c r="J145" s="151" t="s">
        <v>701</v>
      </c>
      <c r="K145" s="153" t="s">
        <v>386</v>
      </c>
      <c r="L145" s="151" t="s">
        <v>717</v>
      </c>
      <c r="M145" s="153" t="s">
        <v>463</v>
      </c>
      <c r="N145" s="153" t="s">
        <v>702</v>
      </c>
      <c r="O145" s="150">
        <v>226126160</v>
      </c>
      <c r="P145" s="151" t="s">
        <v>704</v>
      </c>
      <c r="Q145" s="156" t="s">
        <v>398</v>
      </c>
      <c r="R145" s="157"/>
      <c r="S145" s="203"/>
      <c r="T145" s="151"/>
      <c r="U145" s="153"/>
      <c r="V145" s="73"/>
      <c r="W145" s="73"/>
      <c r="X145" s="153"/>
      <c r="Y145" s="158"/>
      <c r="Z145" s="150"/>
      <c r="AA145" s="75"/>
      <c r="AB145" s="151"/>
      <c r="AC145" s="149" t="s">
        <v>408</v>
      </c>
    </row>
    <row r="146" spans="1:29" s="70" customFormat="1" ht="57" customHeight="1" x14ac:dyDescent="0.2">
      <c r="A146" s="166"/>
      <c r="B146" s="153"/>
      <c r="C146" s="153"/>
      <c r="D146" s="153"/>
      <c r="E146" s="153"/>
      <c r="F146" s="153"/>
      <c r="G146" s="153"/>
      <c r="H146" s="153"/>
      <c r="I146" s="154"/>
      <c r="J146" s="151"/>
      <c r="K146" s="153"/>
      <c r="L146" s="151"/>
      <c r="M146" s="153"/>
      <c r="N146" s="153"/>
      <c r="O146" s="150"/>
      <c r="P146" s="151"/>
      <c r="Q146" s="156"/>
      <c r="R146" s="157"/>
      <c r="S146" s="203"/>
      <c r="T146" s="151"/>
      <c r="U146" s="153"/>
      <c r="V146" s="73"/>
      <c r="W146" s="73"/>
      <c r="X146" s="153"/>
      <c r="Y146" s="158"/>
      <c r="Z146" s="150"/>
      <c r="AA146" s="75"/>
      <c r="AB146" s="151"/>
      <c r="AC146" s="149"/>
    </row>
    <row r="147" spans="1:29" s="70" customFormat="1" ht="57" customHeight="1" x14ac:dyDescent="0.2">
      <c r="A147" s="166"/>
      <c r="B147" s="153"/>
      <c r="C147" s="153"/>
      <c r="D147" s="153"/>
      <c r="E147" s="153"/>
      <c r="F147" s="153"/>
      <c r="G147" s="153"/>
      <c r="H147" s="153"/>
      <c r="I147" s="154"/>
      <c r="J147" s="151"/>
      <c r="K147" s="153"/>
      <c r="L147" s="151"/>
      <c r="M147" s="153"/>
      <c r="N147" s="153"/>
      <c r="O147" s="150"/>
      <c r="P147" s="151"/>
      <c r="Q147" s="156"/>
      <c r="R147" s="157"/>
      <c r="S147" s="203"/>
      <c r="T147" s="151"/>
      <c r="U147" s="153"/>
      <c r="V147" s="73"/>
      <c r="W147" s="73"/>
      <c r="X147" s="153"/>
      <c r="Y147" s="158"/>
      <c r="Z147" s="150"/>
      <c r="AA147" s="75"/>
      <c r="AB147" s="151"/>
      <c r="AC147" s="149"/>
    </row>
    <row r="148" spans="1:29" s="70" customFormat="1" ht="57" customHeight="1" x14ac:dyDescent="0.2">
      <c r="A148" s="166"/>
      <c r="B148" s="153"/>
      <c r="C148" s="153"/>
      <c r="D148" s="153"/>
      <c r="E148" s="153"/>
      <c r="F148" s="153"/>
      <c r="G148" s="153"/>
      <c r="H148" s="153"/>
      <c r="I148" s="154"/>
      <c r="J148" s="151"/>
      <c r="K148" s="153"/>
      <c r="L148" s="151"/>
      <c r="M148" s="153"/>
      <c r="N148" s="153"/>
      <c r="O148" s="150"/>
      <c r="P148" s="151"/>
      <c r="Q148" s="156"/>
      <c r="R148" s="157"/>
      <c r="S148" s="203"/>
      <c r="T148" s="151"/>
      <c r="U148" s="153"/>
      <c r="V148" s="73"/>
      <c r="W148" s="73"/>
      <c r="X148" s="153"/>
      <c r="Y148" s="158"/>
      <c r="Z148" s="150"/>
      <c r="AA148" s="75"/>
      <c r="AB148" s="151"/>
      <c r="AC148" s="149"/>
    </row>
    <row r="149" spans="1:29" s="70" customFormat="1" ht="57" customHeight="1" x14ac:dyDescent="0.2">
      <c r="A149" s="166" t="s">
        <v>706</v>
      </c>
      <c r="B149" s="153" t="s">
        <v>707</v>
      </c>
      <c r="C149" s="153" t="s">
        <v>708</v>
      </c>
      <c r="D149" s="153" t="s">
        <v>698</v>
      </c>
      <c r="E149" s="153" t="s">
        <v>700</v>
      </c>
      <c r="F149" s="153" t="s">
        <v>718</v>
      </c>
      <c r="G149" s="153" t="s">
        <v>709</v>
      </c>
      <c r="H149" s="153" t="s">
        <v>710</v>
      </c>
      <c r="I149" s="154">
        <v>100</v>
      </c>
      <c r="J149" s="151" t="s">
        <v>784</v>
      </c>
      <c r="K149" s="153" t="s">
        <v>386</v>
      </c>
      <c r="L149" s="151" t="s">
        <v>785</v>
      </c>
      <c r="M149" s="153" t="s">
        <v>463</v>
      </c>
      <c r="N149" s="153" t="s">
        <v>703</v>
      </c>
      <c r="O149" s="150">
        <v>0</v>
      </c>
      <c r="P149" s="151" t="s">
        <v>705</v>
      </c>
      <c r="Q149" s="156" t="s">
        <v>398</v>
      </c>
      <c r="R149" s="157"/>
      <c r="S149" s="203"/>
      <c r="T149" s="151"/>
      <c r="U149" s="153"/>
      <c r="V149" s="102"/>
      <c r="W149" s="102"/>
      <c r="X149" s="153"/>
      <c r="Y149" s="158"/>
      <c r="Z149" s="150"/>
      <c r="AA149" s="101"/>
      <c r="AB149" s="151"/>
      <c r="AC149" s="149" t="s">
        <v>408</v>
      </c>
    </row>
    <row r="150" spans="1:29" s="70" customFormat="1" ht="57" customHeight="1" x14ac:dyDescent="0.2">
      <c r="A150" s="166"/>
      <c r="B150" s="153"/>
      <c r="C150" s="153"/>
      <c r="D150" s="153"/>
      <c r="E150" s="153"/>
      <c r="F150" s="153"/>
      <c r="G150" s="153"/>
      <c r="H150" s="153"/>
      <c r="I150" s="154"/>
      <c r="J150" s="151"/>
      <c r="K150" s="153"/>
      <c r="L150" s="151"/>
      <c r="M150" s="153"/>
      <c r="N150" s="153"/>
      <c r="O150" s="150"/>
      <c r="P150" s="151"/>
      <c r="Q150" s="156"/>
      <c r="R150" s="157"/>
      <c r="S150" s="203"/>
      <c r="T150" s="151"/>
      <c r="U150" s="153"/>
      <c r="V150" s="102"/>
      <c r="W150" s="102"/>
      <c r="X150" s="153"/>
      <c r="Y150" s="158"/>
      <c r="Z150" s="150"/>
      <c r="AA150" s="101"/>
      <c r="AB150" s="151"/>
      <c r="AC150" s="149"/>
    </row>
    <row r="151" spans="1:29" s="70" customFormat="1" ht="57" customHeight="1" x14ac:dyDescent="0.2">
      <c r="A151" s="166"/>
      <c r="B151" s="153"/>
      <c r="C151" s="153"/>
      <c r="D151" s="153"/>
      <c r="E151" s="153"/>
      <c r="F151" s="153"/>
      <c r="G151" s="153"/>
      <c r="H151" s="153"/>
      <c r="I151" s="154"/>
      <c r="J151" s="151"/>
      <c r="K151" s="153"/>
      <c r="L151" s="151"/>
      <c r="M151" s="153"/>
      <c r="N151" s="153"/>
      <c r="O151" s="150"/>
      <c r="P151" s="151"/>
      <c r="Q151" s="156"/>
      <c r="R151" s="157"/>
      <c r="S151" s="203"/>
      <c r="T151" s="151"/>
      <c r="U151" s="153"/>
      <c r="V151" s="102"/>
      <c r="W151" s="102"/>
      <c r="X151" s="153"/>
      <c r="Y151" s="158"/>
      <c r="Z151" s="150"/>
      <c r="AA151" s="101"/>
      <c r="AB151" s="151"/>
      <c r="AC151" s="149"/>
    </row>
    <row r="152" spans="1:29" s="70" customFormat="1" ht="57" customHeight="1" x14ac:dyDescent="0.2">
      <c r="A152" s="233"/>
      <c r="B152" s="230"/>
      <c r="C152" s="230"/>
      <c r="D152" s="230"/>
      <c r="E152" s="230"/>
      <c r="F152" s="230"/>
      <c r="G152" s="230"/>
      <c r="H152" s="230"/>
      <c r="I152" s="236"/>
      <c r="J152" s="238"/>
      <c r="K152" s="230"/>
      <c r="L152" s="238"/>
      <c r="M152" s="230"/>
      <c r="N152" s="230"/>
      <c r="O152" s="240"/>
      <c r="P152" s="238"/>
      <c r="Q152" s="263"/>
      <c r="R152" s="244"/>
      <c r="S152" s="246"/>
      <c r="T152" s="238"/>
      <c r="U152" s="230"/>
      <c r="V152" s="105"/>
      <c r="W152" s="105"/>
      <c r="X152" s="230"/>
      <c r="Y152" s="248"/>
      <c r="Z152" s="240"/>
      <c r="AA152" s="108"/>
      <c r="AB152" s="238"/>
      <c r="AC152" s="242"/>
    </row>
    <row r="153" spans="1:29" s="70" customFormat="1" ht="57" customHeight="1" x14ac:dyDescent="0.2">
      <c r="A153" s="166" t="s">
        <v>711</v>
      </c>
      <c r="B153" s="153" t="s">
        <v>707</v>
      </c>
      <c r="C153" s="153" t="s">
        <v>712</v>
      </c>
      <c r="D153" s="153" t="s">
        <v>713</v>
      </c>
      <c r="E153" s="153" t="s">
        <v>786</v>
      </c>
      <c r="F153" s="153" t="s">
        <v>787</v>
      </c>
      <c r="G153" s="153" t="s">
        <v>709</v>
      </c>
      <c r="H153" s="163" t="s">
        <v>789</v>
      </c>
      <c r="I153" s="154">
        <v>30</v>
      </c>
      <c r="J153" s="151" t="s">
        <v>719</v>
      </c>
      <c r="K153" s="153" t="s">
        <v>372</v>
      </c>
      <c r="L153" s="151" t="s">
        <v>714</v>
      </c>
      <c r="M153" s="153" t="s">
        <v>715</v>
      </c>
      <c r="N153" s="153" t="s">
        <v>716</v>
      </c>
      <c r="O153" s="150">
        <v>0</v>
      </c>
      <c r="P153" s="151" t="s">
        <v>788</v>
      </c>
      <c r="Q153" s="156" t="s">
        <v>398</v>
      </c>
      <c r="R153" s="157"/>
      <c r="S153" s="203"/>
      <c r="T153" s="151"/>
      <c r="U153" s="153"/>
      <c r="V153" s="104"/>
      <c r="W153" s="104"/>
      <c r="X153" s="153"/>
      <c r="Y153" s="158"/>
      <c r="Z153" s="150"/>
      <c r="AA153" s="103"/>
      <c r="AB153" s="151"/>
      <c r="AC153" s="149" t="s">
        <v>408</v>
      </c>
    </row>
    <row r="154" spans="1:29" s="70" customFormat="1" ht="57" customHeight="1" x14ac:dyDescent="0.2">
      <c r="A154" s="166"/>
      <c r="B154" s="153"/>
      <c r="C154" s="153"/>
      <c r="D154" s="153"/>
      <c r="E154" s="153"/>
      <c r="F154" s="153"/>
      <c r="G154" s="153"/>
      <c r="H154" s="163"/>
      <c r="I154" s="154"/>
      <c r="J154" s="151"/>
      <c r="K154" s="153"/>
      <c r="L154" s="151"/>
      <c r="M154" s="153"/>
      <c r="N154" s="153"/>
      <c r="O154" s="150"/>
      <c r="P154" s="151"/>
      <c r="Q154" s="156"/>
      <c r="R154" s="157"/>
      <c r="S154" s="203"/>
      <c r="T154" s="151"/>
      <c r="U154" s="153"/>
      <c r="V154" s="104"/>
      <c r="W154" s="104"/>
      <c r="X154" s="153"/>
      <c r="Y154" s="158"/>
      <c r="Z154" s="150"/>
      <c r="AA154" s="103"/>
      <c r="AB154" s="151"/>
      <c r="AC154" s="149"/>
    </row>
    <row r="155" spans="1:29" s="70" customFormat="1" ht="57" customHeight="1" x14ac:dyDescent="0.2">
      <c r="A155" s="166"/>
      <c r="B155" s="153"/>
      <c r="C155" s="153"/>
      <c r="D155" s="153"/>
      <c r="E155" s="153"/>
      <c r="F155" s="153"/>
      <c r="G155" s="153"/>
      <c r="H155" s="163"/>
      <c r="I155" s="154"/>
      <c r="J155" s="151"/>
      <c r="K155" s="153"/>
      <c r="L155" s="151"/>
      <c r="M155" s="153"/>
      <c r="N155" s="153"/>
      <c r="O155" s="150"/>
      <c r="P155" s="151"/>
      <c r="Q155" s="156"/>
      <c r="R155" s="157"/>
      <c r="S155" s="203"/>
      <c r="T155" s="151"/>
      <c r="U155" s="153"/>
      <c r="V155" s="104"/>
      <c r="W155" s="104"/>
      <c r="X155" s="153"/>
      <c r="Y155" s="158"/>
      <c r="Z155" s="150"/>
      <c r="AA155" s="103"/>
      <c r="AB155" s="151"/>
      <c r="AC155" s="149"/>
    </row>
    <row r="156" spans="1:29" s="70" customFormat="1" ht="57" customHeight="1" thickBot="1" x14ac:dyDescent="0.25">
      <c r="A156" s="187"/>
      <c r="B156" s="167"/>
      <c r="C156" s="167"/>
      <c r="D156" s="167"/>
      <c r="E156" s="167"/>
      <c r="F156" s="167"/>
      <c r="G156" s="167"/>
      <c r="H156" s="165"/>
      <c r="I156" s="215"/>
      <c r="J156" s="211"/>
      <c r="K156" s="167"/>
      <c r="L156" s="211"/>
      <c r="M156" s="167"/>
      <c r="N156" s="167"/>
      <c r="O156" s="206"/>
      <c r="P156" s="211"/>
      <c r="Q156" s="212"/>
      <c r="R156" s="213"/>
      <c r="S156" s="214"/>
      <c r="T156" s="211"/>
      <c r="U156" s="167"/>
      <c r="V156" s="106"/>
      <c r="W156" s="106"/>
      <c r="X156" s="167"/>
      <c r="Y156" s="210"/>
      <c r="Z156" s="206"/>
      <c r="AA156" s="107"/>
      <c r="AB156" s="211"/>
      <c r="AC156" s="209"/>
    </row>
    <row r="169" ht="14.25" customHeight="1" x14ac:dyDescent="0.2"/>
    <row r="170" ht="63.75" customHeight="1" x14ac:dyDescent="0.2"/>
    <row r="188" spans="3:6" x14ac:dyDescent="0.2">
      <c r="C188" s="72"/>
      <c r="D188" s="72"/>
      <c r="E188" s="72"/>
      <c r="F188" s="3"/>
    </row>
    <row r="198" spans="3:6" x14ac:dyDescent="0.2">
      <c r="C198" s="72"/>
      <c r="D198" s="72"/>
      <c r="E198" s="72"/>
      <c r="F198" s="3"/>
    </row>
  </sheetData>
  <autoFilter ref="A8:AC156"/>
  <mergeCells count="1006">
    <mergeCell ref="AC149:AC152"/>
    <mergeCell ref="Q149:Q152"/>
    <mergeCell ref="R149:R152"/>
    <mergeCell ref="S149:S152"/>
    <mergeCell ref="T149:T152"/>
    <mergeCell ref="U149:U152"/>
    <mergeCell ref="X149:X152"/>
    <mergeCell ref="Y149:Y152"/>
    <mergeCell ref="Z149:Z152"/>
    <mergeCell ref="AB149:AB152"/>
    <mergeCell ref="J141:J144"/>
    <mergeCell ref="K141:K144"/>
    <mergeCell ref="L141:L144"/>
    <mergeCell ref="M141:M144"/>
    <mergeCell ref="N141:N144"/>
    <mergeCell ref="O141:O144"/>
    <mergeCell ref="P141:P144"/>
    <mergeCell ref="AC145:AC148"/>
    <mergeCell ref="Z145:Z148"/>
    <mergeCell ref="AB145:AB148"/>
    <mergeCell ref="U145:U148"/>
    <mergeCell ref="X145:X148"/>
    <mergeCell ref="Y145:Y148"/>
    <mergeCell ref="Q145:Q148"/>
    <mergeCell ref="R145:R148"/>
    <mergeCell ref="S145:S148"/>
    <mergeCell ref="T145:T148"/>
    <mergeCell ref="AC141:AC144"/>
    <mergeCell ref="A149:A152"/>
    <mergeCell ref="B149:B152"/>
    <mergeCell ref="C149:C152"/>
    <mergeCell ref="D149:D152"/>
    <mergeCell ref="E149:E152"/>
    <mergeCell ref="F149:F152"/>
    <mergeCell ref="G149:G152"/>
    <mergeCell ref="H149:H152"/>
    <mergeCell ref="I149:I152"/>
    <mergeCell ref="J149:J152"/>
    <mergeCell ref="K149:K152"/>
    <mergeCell ref="L149:L152"/>
    <mergeCell ref="M149:M152"/>
    <mergeCell ref="N149:N152"/>
    <mergeCell ref="O149:O152"/>
    <mergeCell ref="P149:P152"/>
    <mergeCell ref="A141:A144"/>
    <mergeCell ref="B141:B144"/>
    <mergeCell ref="C141:C144"/>
    <mergeCell ref="D141:D144"/>
    <mergeCell ref="E141:E144"/>
    <mergeCell ref="F141:F144"/>
    <mergeCell ref="G141:G144"/>
    <mergeCell ref="H141:H144"/>
    <mergeCell ref="I141:I144"/>
    <mergeCell ref="P145:P148"/>
    <mergeCell ref="AC137:AC140"/>
    <mergeCell ref="U137:U140"/>
    <mergeCell ref="J137:J140"/>
    <mergeCell ref="K137:K140"/>
    <mergeCell ref="L137:L140"/>
    <mergeCell ref="M137:M140"/>
    <mergeCell ref="N137:N140"/>
    <mergeCell ref="O137:O140"/>
    <mergeCell ref="P137:P140"/>
    <mergeCell ref="Q137:Q140"/>
    <mergeCell ref="R137:R140"/>
    <mergeCell ref="AC133:AC136"/>
    <mergeCell ref="S141:S144"/>
    <mergeCell ref="Z133:Z136"/>
    <mergeCell ref="T141:T144"/>
    <mergeCell ref="U141:U144"/>
    <mergeCell ref="X141:X144"/>
    <mergeCell ref="Y141:Y144"/>
    <mergeCell ref="Z141:Z144"/>
    <mergeCell ref="AB133:AB136"/>
    <mergeCell ref="S137:S140"/>
    <mergeCell ref="T137:T140"/>
    <mergeCell ref="Q141:Q144"/>
    <mergeCell ref="R141:R144"/>
    <mergeCell ref="S133:S136"/>
    <mergeCell ref="T133:T136"/>
    <mergeCell ref="U133:U136"/>
    <mergeCell ref="X133:X136"/>
    <mergeCell ref="Y133:Y136"/>
    <mergeCell ref="Q133:Q136"/>
    <mergeCell ref="R133:R136"/>
    <mergeCell ref="AB141:AB144"/>
    <mergeCell ref="S125:S128"/>
    <mergeCell ref="T125:T128"/>
    <mergeCell ref="U125:U128"/>
    <mergeCell ref="S129:S132"/>
    <mergeCell ref="T129:T132"/>
    <mergeCell ref="U129:U132"/>
    <mergeCell ref="Z129:Z132"/>
    <mergeCell ref="AB129:AB132"/>
    <mergeCell ref="X125:X128"/>
    <mergeCell ref="Y125:Y128"/>
    <mergeCell ref="X129:X132"/>
    <mergeCell ref="Y129:Y132"/>
    <mergeCell ref="Q125:Q128"/>
    <mergeCell ref="R125:R128"/>
    <mergeCell ref="X137:X140"/>
    <mergeCell ref="Y137:Y140"/>
    <mergeCell ref="Z137:Z140"/>
    <mergeCell ref="AB137:AB140"/>
    <mergeCell ref="A137:A140"/>
    <mergeCell ref="B137:B140"/>
    <mergeCell ref="C137:C140"/>
    <mergeCell ref="D137:D140"/>
    <mergeCell ref="E137:E140"/>
    <mergeCell ref="F137:F140"/>
    <mergeCell ref="G137:G140"/>
    <mergeCell ref="H137:H140"/>
    <mergeCell ref="I137:I140"/>
    <mergeCell ref="A133:A136"/>
    <mergeCell ref="B133:B136"/>
    <mergeCell ref="C133:C136"/>
    <mergeCell ref="D133:D136"/>
    <mergeCell ref="E133:E136"/>
    <mergeCell ref="F133:F136"/>
    <mergeCell ref="G133:G136"/>
    <mergeCell ref="H133:H136"/>
    <mergeCell ref="I133:I136"/>
    <mergeCell ref="J133:J136"/>
    <mergeCell ref="K133:K136"/>
    <mergeCell ref="L133:L136"/>
    <mergeCell ref="M133:M136"/>
    <mergeCell ref="N133:N136"/>
    <mergeCell ref="O133:O136"/>
    <mergeCell ref="P133:P136"/>
    <mergeCell ref="J121:J124"/>
    <mergeCell ref="K121:K124"/>
    <mergeCell ref="L121:L124"/>
    <mergeCell ref="M121:M124"/>
    <mergeCell ref="N121:N124"/>
    <mergeCell ref="O121:O124"/>
    <mergeCell ref="P121:P124"/>
    <mergeCell ref="A121:A124"/>
    <mergeCell ref="B121:B124"/>
    <mergeCell ref="C121:C124"/>
    <mergeCell ref="D121:D124"/>
    <mergeCell ref="E121:E124"/>
    <mergeCell ref="F121:F124"/>
    <mergeCell ref="G121:G124"/>
    <mergeCell ref="H121:H124"/>
    <mergeCell ref="I121:I124"/>
    <mergeCell ref="R117:R120"/>
    <mergeCell ref="S117:S120"/>
    <mergeCell ref="T117:T120"/>
    <mergeCell ref="U117:U120"/>
    <mergeCell ref="X117:X120"/>
    <mergeCell ref="Y117:Y120"/>
    <mergeCell ref="Z117:Z120"/>
    <mergeCell ref="AB117:AB120"/>
    <mergeCell ref="AC117:AC120"/>
    <mergeCell ref="T113:T116"/>
    <mergeCell ref="U113:U116"/>
    <mergeCell ref="X113:X116"/>
    <mergeCell ref="Y113:Y116"/>
    <mergeCell ref="Z113:Z116"/>
    <mergeCell ref="AB113:AB116"/>
    <mergeCell ref="AC113:AC116"/>
    <mergeCell ref="AC121:AC124"/>
    <mergeCell ref="S121:S124"/>
    <mergeCell ref="T121:T124"/>
    <mergeCell ref="U121:U124"/>
    <mergeCell ref="X121:X124"/>
    <mergeCell ref="Y121:Y124"/>
    <mergeCell ref="Z121:Z124"/>
    <mergeCell ref="AB121:AB124"/>
    <mergeCell ref="Q121:Q124"/>
    <mergeCell ref="R121:R124"/>
    <mergeCell ref="R113:R116"/>
    <mergeCell ref="S113:S116"/>
    <mergeCell ref="A117:A120"/>
    <mergeCell ref="B117:B120"/>
    <mergeCell ref="C117:C120"/>
    <mergeCell ref="D117:D120"/>
    <mergeCell ref="E117:E120"/>
    <mergeCell ref="F117:F120"/>
    <mergeCell ref="G117:G120"/>
    <mergeCell ref="H117:H120"/>
    <mergeCell ref="I117:I120"/>
    <mergeCell ref="J117:J120"/>
    <mergeCell ref="K117:K120"/>
    <mergeCell ref="L117:L120"/>
    <mergeCell ref="M117:M120"/>
    <mergeCell ref="N117:N120"/>
    <mergeCell ref="O117:O120"/>
    <mergeCell ref="P117:P120"/>
    <mergeCell ref="Q117:Q120"/>
    <mergeCell ref="A113:A116"/>
    <mergeCell ref="B113:B116"/>
    <mergeCell ref="C113:C116"/>
    <mergeCell ref="D113:D116"/>
    <mergeCell ref="E113:E116"/>
    <mergeCell ref="F113:F116"/>
    <mergeCell ref="G113:G116"/>
    <mergeCell ref="H113:H116"/>
    <mergeCell ref="I113:I116"/>
    <mergeCell ref="J113:J116"/>
    <mergeCell ref="K113:K116"/>
    <mergeCell ref="L113:L116"/>
    <mergeCell ref="M113:M116"/>
    <mergeCell ref="N113:N116"/>
    <mergeCell ref="O113:O116"/>
    <mergeCell ref="P113:P116"/>
    <mergeCell ref="Q113:Q116"/>
    <mergeCell ref="Z105:Z108"/>
    <mergeCell ref="AB105:AB108"/>
    <mergeCell ref="AC105:AC108"/>
    <mergeCell ref="A109:A112"/>
    <mergeCell ref="B109:B112"/>
    <mergeCell ref="C109:C112"/>
    <mergeCell ref="D109:D112"/>
    <mergeCell ref="E109:E112"/>
    <mergeCell ref="F109:F112"/>
    <mergeCell ref="G109:G112"/>
    <mergeCell ref="H109:H112"/>
    <mergeCell ref="I109:I112"/>
    <mergeCell ref="J109:J112"/>
    <mergeCell ref="K109:K112"/>
    <mergeCell ref="L109:L112"/>
    <mergeCell ref="M109:M112"/>
    <mergeCell ref="N109:N112"/>
    <mergeCell ref="O109:O112"/>
    <mergeCell ref="P109:P112"/>
    <mergeCell ref="Q109:Q112"/>
    <mergeCell ref="R109:R112"/>
    <mergeCell ref="S109:S112"/>
    <mergeCell ref="T109:T112"/>
    <mergeCell ref="U109:U112"/>
    <mergeCell ref="X109:X112"/>
    <mergeCell ref="Y109:Y112"/>
    <mergeCell ref="Z109:Z112"/>
    <mergeCell ref="AB109:AB112"/>
    <mergeCell ref="AC109:AC112"/>
    <mergeCell ref="AC101:AC104"/>
    <mergeCell ref="A105:A108"/>
    <mergeCell ref="B105:B108"/>
    <mergeCell ref="C105:C108"/>
    <mergeCell ref="D105:D108"/>
    <mergeCell ref="E105:E108"/>
    <mergeCell ref="F105:F108"/>
    <mergeCell ref="G105:G108"/>
    <mergeCell ref="H105:H108"/>
    <mergeCell ref="I105:I108"/>
    <mergeCell ref="J105:J108"/>
    <mergeCell ref="K105:K108"/>
    <mergeCell ref="L105:L108"/>
    <mergeCell ref="M105:M108"/>
    <mergeCell ref="N105:N108"/>
    <mergeCell ref="O105:O108"/>
    <mergeCell ref="P105:P108"/>
    <mergeCell ref="Q105:Q108"/>
    <mergeCell ref="R105:R108"/>
    <mergeCell ref="S105:S108"/>
    <mergeCell ref="T105:T108"/>
    <mergeCell ref="U105:U108"/>
    <mergeCell ref="X105:X108"/>
    <mergeCell ref="Y105:Y108"/>
    <mergeCell ref="Q101:Q104"/>
    <mergeCell ref="R101:R104"/>
    <mergeCell ref="S101:S104"/>
    <mergeCell ref="T101:T104"/>
    <mergeCell ref="U101:U104"/>
    <mergeCell ref="X101:X104"/>
    <mergeCell ref="Y101:Y104"/>
    <mergeCell ref="Z101:Z104"/>
    <mergeCell ref="AB101:AB104"/>
    <mergeCell ref="S97:S100"/>
    <mergeCell ref="T97:T100"/>
    <mergeCell ref="U97:U100"/>
    <mergeCell ref="X97:X100"/>
    <mergeCell ref="Y97:Y100"/>
    <mergeCell ref="Z97:Z100"/>
    <mergeCell ref="AB97:AB100"/>
    <mergeCell ref="AC97:AC100"/>
    <mergeCell ref="A101:A104"/>
    <mergeCell ref="B101:B104"/>
    <mergeCell ref="C101:C104"/>
    <mergeCell ref="D101:D104"/>
    <mergeCell ref="E101:E104"/>
    <mergeCell ref="F101:F104"/>
    <mergeCell ref="G101:G104"/>
    <mergeCell ref="H101:H104"/>
    <mergeCell ref="I101:I104"/>
    <mergeCell ref="J101:J104"/>
    <mergeCell ref="K101:K104"/>
    <mergeCell ref="L101:L104"/>
    <mergeCell ref="M101:M104"/>
    <mergeCell ref="N101:N104"/>
    <mergeCell ref="O101:O104"/>
    <mergeCell ref="P101:P104"/>
    <mergeCell ref="J97:J100"/>
    <mergeCell ref="K97:K100"/>
    <mergeCell ref="L97:L100"/>
    <mergeCell ref="M97:M100"/>
    <mergeCell ref="N97:N100"/>
    <mergeCell ref="O97:O100"/>
    <mergeCell ref="P97:P100"/>
    <mergeCell ref="Q97:Q100"/>
    <mergeCell ref="R97:R100"/>
    <mergeCell ref="A97:A100"/>
    <mergeCell ref="B97:B100"/>
    <mergeCell ref="C97:C100"/>
    <mergeCell ref="D97:D100"/>
    <mergeCell ref="E97:E100"/>
    <mergeCell ref="F97:F100"/>
    <mergeCell ref="G97:G100"/>
    <mergeCell ref="H97:H100"/>
    <mergeCell ref="I97:I100"/>
    <mergeCell ref="X77:X80"/>
    <mergeCell ref="Y77:Y80"/>
    <mergeCell ref="Z77:Z80"/>
    <mergeCell ref="P93:P96"/>
    <mergeCell ref="Q93:Q96"/>
    <mergeCell ref="R93:R96"/>
    <mergeCell ref="S93:S96"/>
    <mergeCell ref="T93:T96"/>
    <mergeCell ref="Z89:Z92"/>
    <mergeCell ref="A85:A88"/>
    <mergeCell ref="A81:A84"/>
    <mergeCell ref="H85:H88"/>
    <mergeCell ref="I85:I88"/>
    <mergeCell ref="S85:S88"/>
    <mergeCell ref="Z81:Z84"/>
    <mergeCell ref="AB77:AB80"/>
    <mergeCell ref="AC77:AC80"/>
    <mergeCell ref="Z73:Z76"/>
    <mergeCell ref="AB73:AB76"/>
    <mergeCell ref="AC73:AC76"/>
    <mergeCell ref="A77:A80"/>
    <mergeCell ref="B77:B80"/>
    <mergeCell ref="C77:C80"/>
    <mergeCell ref="D77:D80"/>
    <mergeCell ref="E77:E80"/>
    <mergeCell ref="F77:F80"/>
    <mergeCell ref="G77:G80"/>
    <mergeCell ref="H77:H80"/>
    <mergeCell ref="I77:I80"/>
    <mergeCell ref="J77:J80"/>
    <mergeCell ref="K77:K80"/>
    <mergeCell ref="L77:L80"/>
    <mergeCell ref="M77:M80"/>
    <mergeCell ref="N77:N80"/>
    <mergeCell ref="O77:O80"/>
    <mergeCell ref="P77:P80"/>
    <mergeCell ref="Q77:Q80"/>
    <mergeCell ref="R77:R80"/>
    <mergeCell ref="S77:S80"/>
    <mergeCell ref="T77:T80"/>
    <mergeCell ref="U77:U80"/>
    <mergeCell ref="AC69:AC72"/>
    <mergeCell ref="A73:A76"/>
    <mergeCell ref="B73:B76"/>
    <mergeCell ref="C73:C76"/>
    <mergeCell ref="D73:D76"/>
    <mergeCell ref="E73:E76"/>
    <mergeCell ref="F73:F76"/>
    <mergeCell ref="G73:G76"/>
    <mergeCell ref="H73:H76"/>
    <mergeCell ref="I73:I76"/>
    <mergeCell ref="J73:J76"/>
    <mergeCell ref="K73:K76"/>
    <mergeCell ref="L73:L76"/>
    <mergeCell ref="M73:M76"/>
    <mergeCell ref="N73:N76"/>
    <mergeCell ref="O73:O76"/>
    <mergeCell ref="P73:P76"/>
    <mergeCell ref="Q73:Q76"/>
    <mergeCell ref="R73:R76"/>
    <mergeCell ref="J69:J72"/>
    <mergeCell ref="K69:K72"/>
    <mergeCell ref="L69:L72"/>
    <mergeCell ref="M69:M72"/>
    <mergeCell ref="N69:N72"/>
    <mergeCell ref="Z61:Z64"/>
    <mergeCell ref="AB61:AB64"/>
    <mergeCell ref="S65:S68"/>
    <mergeCell ref="T65:T68"/>
    <mergeCell ref="U65:U68"/>
    <mergeCell ref="X65:X68"/>
    <mergeCell ref="Y65:Y68"/>
    <mergeCell ref="Z65:Z68"/>
    <mergeCell ref="AB65:AB68"/>
    <mergeCell ref="S73:S76"/>
    <mergeCell ref="T73:T76"/>
    <mergeCell ref="U73:U76"/>
    <mergeCell ref="X73:X76"/>
    <mergeCell ref="Y73:Y76"/>
    <mergeCell ref="S69:S72"/>
    <mergeCell ref="T69:T72"/>
    <mergeCell ref="U69:U72"/>
    <mergeCell ref="X69:X72"/>
    <mergeCell ref="Y69:Y72"/>
    <mergeCell ref="X61:X64"/>
    <mergeCell ref="Y61:Y64"/>
    <mergeCell ref="R65:R68"/>
    <mergeCell ref="AC65:AC68"/>
    <mergeCell ref="O69:O72"/>
    <mergeCell ref="P69:P72"/>
    <mergeCell ref="Z69:Z72"/>
    <mergeCell ref="AB69:AB72"/>
    <mergeCell ref="Q69:Q72"/>
    <mergeCell ref="R69:R72"/>
    <mergeCell ref="A69:A72"/>
    <mergeCell ref="B69:B72"/>
    <mergeCell ref="C69:C72"/>
    <mergeCell ref="D69:D72"/>
    <mergeCell ref="E69:E72"/>
    <mergeCell ref="F69:F72"/>
    <mergeCell ref="G69:G72"/>
    <mergeCell ref="H69:H72"/>
    <mergeCell ref="I69:I72"/>
    <mergeCell ref="A65:A68"/>
    <mergeCell ref="B65:B68"/>
    <mergeCell ref="C65:C68"/>
    <mergeCell ref="D65:D68"/>
    <mergeCell ref="E65:E68"/>
    <mergeCell ref="F65:F68"/>
    <mergeCell ref="G65:G68"/>
    <mergeCell ref="H65:H68"/>
    <mergeCell ref="I65:I68"/>
    <mergeCell ref="J65:J68"/>
    <mergeCell ref="K65:K68"/>
    <mergeCell ref="L65:L68"/>
    <mergeCell ref="M65:M68"/>
    <mergeCell ref="N65:N68"/>
    <mergeCell ref="O65:O68"/>
    <mergeCell ref="P65:P68"/>
    <mergeCell ref="Q65:Q68"/>
    <mergeCell ref="R57:R60"/>
    <mergeCell ref="S57:S60"/>
    <mergeCell ref="T57:T60"/>
    <mergeCell ref="U57:U60"/>
    <mergeCell ref="Y57:Y60"/>
    <mergeCell ref="Z57:Z60"/>
    <mergeCell ref="AB57:AB60"/>
    <mergeCell ref="AC57:AC60"/>
    <mergeCell ref="A61:A64"/>
    <mergeCell ref="B61:B64"/>
    <mergeCell ref="C61:C64"/>
    <mergeCell ref="D61:D64"/>
    <mergeCell ref="E61:E64"/>
    <mergeCell ref="F61:F64"/>
    <mergeCell ref="G61:G64"/>
    <mergeCell ref="H61:H64"/>
    <mergeCell ref="I61:I64"/>
    <mergeCell ref="J61:J64"/>
    <mergeCell ref="K61:K64"/>
    <mergeCell ref="L61:L64"/>
    <mergeCell ref="M61:M64"/>
    <mergeCell ref="N61:N64"/>
    <mergeCell ref="O61:O64"/>
    <mergeCell ref="P61:P64"/>
    <mergeCell ref="Q61:Q64"/>
    <mergeCell ref="R61:R64"/>
    <mergeCell ref="S61:S64"/>
    <mergeCell ref="T61:T64"/>
    <mergeCell ref="U61:U64"/>
    <mergeCell ref="AC61:AC64"/>
    <mergeCell ref="Z53:Z56"/>
    <mergeCell ref="AB53:AB56"/>
    <mergeCell ref="AC53:AC56"/>
    <mergeCell ref="A57:A60"/>
    <mergeCell ref="B57:B60"/>
    <mergeCell ref="C57:C60"/>
    <mergeCell ref="D57:D60"/>
    <mergeCell ref="E57:E60"/>
    <mergeCell ref="F57:F60"/>
    <mergeCell ref="G57:G60"/>
    <mergeCell ref="H57:H60"/>
    <mergeCell ref="I57:I60"/>
    <mergeCell ref="J57:J60"/>
    <mergeCell ref="K57:K60"/>
    <mergeCell ref="L57:L60"/>
    <mergeCell ref="M57:M60"/>
    <mergeCell ref="N57:N60"/>
    <mergeCell ref="O57:O60"/>
    <mergeCell ref="P57:P60"/>
    <mergeCell ref="Q57:Q60"/>
    <mergeCell ref="Q41:Q44"/>
    <mergeCell ref="R41:R44"/>
    <mergeCell ref="S41:S44"/>
    <mergeCell ref="T41:T44"/>
    <mergeCell ref="U41:U44"/>
    <mergeCell ref="AA49:AA52"/>
    <mergeCell ref="AB49:AB52"/>
    <mergeCell ref="AC49:AC52"/>
    <mergeCell ref="A53:A56"/>
    <mergeCell ref="B53:B56"/>
    <mergeCell ref="C53:C56"/>
    <mergeCell ref="D53:D56"/>
    <mergeCell ref="E53:E56"/>
    <mergeCell ref="F53:F56"/>
    <mergeCell ref="G53:G56"/>
    <mergeCell ref="H53:H56"/>
    <mergeCell ref="I53:I56"/>
    <mergeCell ref="J53:J56"/>
    <mergeCell ref="K53:K56"/>
    <mergeCell ref="L53:L56"/>
    <mergeCell ref="M53:M56"/>
    <mergeCell ref="N53:N56"/>
    <mergeCell ref="O53:O56"/>
    <mergeCell ref="P53:P56"/>
    <mergeCell ref="Q53:Q56"/>
    <mergeCell ref="R53:R56"/>
    <mergeCell ref="M49:M52"/>
    <mergeCell ref="N49:N52"/>
    <mergeCell ref="O49:O52"/>
    <mergeCell ref="S53:S56"/>
    <mergeCell ref="T53:T56"/>
    <mergeCell ref="U53:U56"/>
    <mergeCell ref="V41:V44"/>
    <mergeCell ref="W41:W44"/>
    <mergeCell ref="X41:X44"/>
    <mergeCell ref="Y41:Y44"/>
    <mergeCell ref="Z41:Z44"/>
    <mergeCell ref="AA41:AA44"/>
    <mergeCell ref="AB41:AB44"/>
    <mergeCell ref="AC41:AC44"/>
    <mergeCell ref="V45:V48"/>
    <mergeCell ref="W45:W48"/>
    <mergeCell ref="AA45:AA48"/>
    <mergeCell ref="Z45:Z48"/>
    <mergeCell ref="AB45:AB48"/>
    <mergeCell ref="AA37:AA40"/>
    <mergeCell ref="AB37:AB40"/>
    <mergeCell ref="AC37:AC40"/>
    <mergeCell ref="A41:A44"/>
    <mergeCell ref="B41:B44"/>
    <mergeCell ref="C41:C44"/>
    <mergeCell ref="D41:D44"/>
    <mergeCell ref="E41:E44"/>
    <mergeCell ref="F41:F44"/>
    <mergeCell ref="G41:G44"/>
    <mergeCell ref="H41:H44"/>
    <mergeCell ref="I41:I44"/>
    <mergeCell ref="J41:J44"/>
    <mergeCell ref="K41:K44"/>
    <mergeCell ref="L41:L44"/>
    <mergeCell ref="M41:M44"/>
    <mergeCell ref="N41:N44"/>
    <mergeCell ref="O41:O44"/>
    <mergeCell ref="P41:P44"/>
    <mergeCell ref="AC33:AC36"/>
    <mergeCell ref="A37:A40"/>
    <mergeCell ref="B37:B40"/>
    <mergeCell ref="C37:C40"/>
    <mergeCell ref="D37:D40"/>
    <mergeCell ref="E37:E40"/>
    <mergeCell ref="F37:F40"/>
    <mergeCell ref="G37:G40"/>
    <mergeCell ref="H37:H40"/>
    <mergeCell ref="I37:I40"/>
    <mergeCell ref="J37:J40"/>
    <mergeCell ref="K37:K40"/>
    <mergeCell ref="L37:L40"/>
    <mergeCell ref="M37:M40"/>
    <mergeCell ref="N37:N40"/>
    <mergeCell ref="O37:O40"/>
    <mergeCell ref="P37:P40"/>
    <mergeCell ref="Q37:Q40"/>
    <mergeCell ref="R37:R40"/>
    <mergeCell ref="S37:S40"/>
    <mergeCell ref="T37:T40"/>
    <mergeCell ref="U37:U40"/>
    <mergeCell ref="V37:V40"/>
    <mergeCell ref="W37:W40"/>
    <mergeCell ref="X37:X40"/>
    <mergeCell ref="Y37:Y40"/>
    <mergeCell ref="Z37:Z40"/>
    <mergeCell ref="W33:W36"/>
    <mergeCell ref="X33:X36"/>
    <mergeCell ref="Y33:Y36"/>
    <mergeCell ref="Z33:Z36"/>
    <mergeCell ref="A29:A32"/>
    <mergeCell ref="B29:B32"/>
    <mergeCell ref="C29:C32"/>
    <mergeCell ref="D29:D32"/>
    <mergeCell ref="E29:E32"/>
    <mergeCell ref="F29:F32"/>
    <mergeCell ref="G29:G32"/>
    <mergeCell ref="H29:H32"/>
    <mergeCell ref="I29:I32"/>
    <mergeCell ref="AB29:AB32"/>
    <mergeCell ref="AC29:AC32"/>
    <mergeCell ref="A33:A36"/>
    <mergeCell ref="B33:B36"/>
    <mergeCell ref="C33:C36"/>
    <mergeCell ref="D33:D36"/>
    <mergeCell ref="E33:E36"/>
    <mergeCell ref="F33:F36"/>
    <mergeCell ref="G33:G36"/>
    <mergeCell ref="H33:H36"/>
    <mergeCell ref="I33:I36"/>
    <mergeCell ref="J33:J36"/>
    <mergeCell ref="K33:K36"/>
    <mergeCell ref="L33:L36"/>
    <mergeCell ref="M33:M36"/>
    <mergeCell ref="N33:N36"/>
    <mergeCell ref="O33:O36"/>
    <mergeCell ref="P33:P36"/>
    <mergeCell ref="Q33:Q36"/>
    <mergeCell ref="R33:R36"/>
    <mergeCell ref="S33:S36"/>
    <mergeCell ref="T33:T36"/>
    <mergeCell ref="U33:U36"/>
    <mergeCell ref="AC93:AC96"/>
    <mergeCell ref="R89:R92"/>
    <mergeCell ref="D89:D92"/>
    <mergeCell ref="E89:E92"/>
    <mergeCell ref="F89:F92"/>
    <mergeCell ref="G89:G92"/>
    <mergeCell ref="H89:H92"/>
    <mergeCell ref="I89:I92"/>
    <mergeCell ref="J89:J92"/>
    <mergeCell ref="K89:K92"/>
    <mergeCell ref="L89:L92"/>
    <mergeCell ref="AA29:AA32"/>
    <mergeCell ref="J29:J32"/>
    <mergeCell ref="K29:K32"/>
    <mergeCell ref="L29:L32"/>
    <mergeCell ref="M29:M32"/>
    <mergeCell ref="N29:N32"/>
    <mergeCell ref="O29:O32"/>
    <mergeCell ref="P29:P32"/>
    <mergeCell ref="Q29:Q32"/>
    <mergeCell ref="R29:R32"/>
    <mergeCell ref="V33:V36"/>
    <mergeCell ref="S29:S32"/>
    <mergeCell ref="T29:T32"/>
    <mergeCell ref="U29:U32"/>
    <mergeCell ref="V29:V32"/>
    <mergeCell ref="W29:W32"/>
    <mergeCell ref="X29:X32"/>
    <mergeCell ref="Y29:Y32"/>
    <mergeCell ref="Z29:Z32"/>
    <mergeCell ref="AA33:AA36"/>
    <mergeCell ref="AB33:AB36"/>
    <mergeCell ref="C93:C96"/>
    <mergeCell ref="D93:D96"/>
    <mergeCell ref="E93:E96"/>
    <mergeCell ref="F93:F96"/>
    <mergeCell ref="G93:G96"/>
    <mergeCell ref="H93:H96"/>
    <mergeCell ref="I93:I96"/>
    <mergeCell ref="J93:J96"/>
    <mergeCell ref="K93:K96"/>
    <mergeCell ref="L93:L96"/>
    <mergeCell ref="M93:M96"/>
    <mergeCell ref="S89:S92"/>
    <mergeCell ref="T89:T92"/>
    <mergeCell ref="U89:U92"/>
    <mergeCell ref="X89:X92"/>
    <mergeCell ref="Y89:Y92"/>
    <mergeCell ref="O93:O96"/>
    <mergeCell ref="P45:P48"/>
    <mergeCell ref="Q45:Q48"/>
    <mergeCell ref="R45:R48"/>
    <mergeCell ref="A45:A48"/>
    <mergeCell ref="B45:B48"/>
    <mergeCell ref="C45:C48"/>
    <mergeCell ref="D45:D48"/>
    <mergeCell ref="E45:E48"/>
    <mergeCell ref="F45:F48"/>
    <mergeCell ref="G45:G48"/>
    <mergeCell ref="H45:H48"/>
    <mergeCell ref="I45:I48"/>
    <mergeCell ref="J45:J48"/>
    <mergeCell ref="K45:K48"/>
    <mergeCell ref="L45:L48"/>
    <mergeCell ref="M45:M48"/>
    <mergeCell ref="A49:A52"/>
    <mergeCell ref="B49:B52"/>
    <mergeCell ref="C49:C52"/>
    <mergeCell ref="D49:D52"/>
    <mergeCell ref="E49:E52"/>
    <mergeCell ref="F49:F52"/>
    <mergeCell ref="N45:N48"/>
    <mergeCell ref="O45:O48"/>
    <mergeCell ref="J49:J52"/>
    <mergeCell ref="K49:K52"/>
    <mergeCell ref="L49:L52"/>
    <mergeCell ref="G49:G52"/>
    <mergeCell ref="H49:H52"/>
    <mergeCell ref="I49:I52"/>
    <mergeCell ref="AC45:AC48"/>
    <mergeCell ref="U45:U48"/>
    <mergeCell ref="X45:X48"/>
    <mergeCell ref="P49:P52"/>
    <mergeCell ref="Q49:Q52"/>
    <mergeCell ref="R49:R52"/>
    <mergeCell ref="S49:S52"/>
    <mergeCell ref="T49:T52"/>
    <mergeCell ref="U49:U52"/>
    <mergeCell ref="V49:V52"/>
    <mergeCell ref="W49:W52"/>
    <mergeCell ref="X49:X52"/>
    <mergeCell ref="Y49:Y52"/>
    <mergeCell ref="Z49:Z52"/>
    <mergeCell ref="S81:S84"/>
    <mergeCell ref="T81:T84"/>
    <mergeCell ref="Z85:Z88"/>
    <mergeCell ref="AB85:AB88"/>
    <mergeCell ref="AC85:AC88"/>
    <mergeCell ref="Y45:Y48"/>
    <mergeCell ref="T85:T88"/>
    <mergeCell ref="U85:U88"/>
    <mergeCell ref="X85:X88"/>
    <mergeCell ref="Y85:Y88"/>
    <mergeCell ref="U81:U84"/>
    <mergeCell ref="X81:X84"/>
    <mergeCell ref="Y81:Y84"/>
    <mergeCell ref="S45:S48"/>
    <mergeCell ref="T45:T48"/>
    <mergeCell ref="X53:X56"/>
    <mergeCell ref="Y53:Y56"/>
    <mergeCell ref="X57:X60"/>
    <mergeCell ref="AC153:AC156"/>
    <mergeCell ref="A145:A148"/>
    <mergeCell ref="B145:B148"/>
    <mergeCell ref="C145:C148"/>
    <mergeCell ref="D145:D148"/>
    <mergeCell ref="E145:E148"/>
    <mergeCell ref="F145:F148"/>
    <mergeCell ref="G145:G148"/>
    <mergeCell ref="H145:H148"/>
    <mergeCell ref="I145:I148"/>
    <mergeCell ref="J145:J148"/>
    <mergeCell ref="K145:K148"/>
    <mergeCell ref="L145:L148"/>
    <mergeCell ref="M145:M148"/>
    <mergeCell ref="N145:N148"/>
    <mergeCell ref="O145:O148"/>
    <mergeCell ref="U153:U156"/>
    <mergeCell ref="X153:X156"/>
    <mergeCell ref="Y153:Y156"/>
    <mergeCell ref="Z153:Z156"/>
    <mergeCell ref="AB153:AB156"/>
    <mergeCell ref="P153:P156"/>
    <mergeCell ref="Q153:Q156"/>
    <mergeCell ref="R153:R156"/>
    <mergeCell ref="S153:S156"/>
    <mergeCell ref="T153:T156"/>
    <mergeCell ref="I153:I156"/>
    <mergeCell ref="J153:J156"/>
    <mergeCell ref="K153:K156"/>
    <mergeCell ref="L153:L156"/>
    <mergeCell ref="M153:M156"/>
    <mergeCell ref="D153:D156"/>
    <mergeCell ref="E153:E156"/>
    <mergeCell ref="F153:F156"/>
    <mergeCell ref="G153:G156"/>
    <mergeCell ref="H153:H156"/>
    <mergeCell ref="O153:O156"/>
    <mergeCell ref="N25:N28"/>
    <mergeCell ref="O25:O28"/>
    <mergeCell ref="U25:U28"/>
    <mergeCell ref="X25:X28"/>
    <mergeCell ref="Y25:Y28"/>
    <mergeCell ref="P25:P28"/>
    <mergeCell ref="Q25:Q28"/>
    <mergeCell ref="R25:R28"/>
    <mergeCell ref="S25:S28"/>
    <mergeCell ref="T25:T28"/>
    <mergeCell ref="A25:A28"/>
    <mergeCell ref="B25:B28"/>
    <mergeCell ref="C25:C28"/>
    <mergeCell ref="D25:D28"/>
    <mergeCell ref="E25:E28"/>
    <mergeCell ref="F25:F28"/>
    <mergeCell ref="G25:G28"/>
    <mergeCell ref="H25:H28"/>
    <mergeCell ref="I25:I28"/>
    <mergeCell ref="Q85:Q88"/>
    <mergeCell ref="R85:R88"/>
    <mergeCell ref="B85:B88"/>
    <mergeCell ref="C85:C88"/>
    <mergeCell ref="D85:D88"/>
    <mergeCell ref="E85:E88"/>
    <mergeCell ref="F85:F88"/>
    <mergeCell ref="G85:G88"/>
    <mergeCell ref="AC25:AC28"/>
    <mergeCell ref="Z25:Z28"/>
    <mergeCell ref="AB25:AB28"/>
    <mergeCell ref="J21:J24"/>
    <mergeCell ref="K21:K24"/>
    <mergeCell ref="L21:L24"/>
    <mergeCell ref="M21:M24"/>
    <mergeCell ref="N21:N24"/>
    <mergeCell ref="O21:O24"/>
    <mergeCell ref="AC21:AC24"/>
    <mergeCell ref="U21:U24"/>
    <mergeCell ref="X21:X24"/>
    <mergeCell ref="Y21:Y24"/>
    <mergeCell ref="Z21:Z24"/>
    <mergeCell ref="AB21:AB24"/>
    <mergeCell ref="P21:P24"/>
    <mergeCell ref="Q21:Q24"/>
    <mergeCell ref="R21:R24"/>
    <mergeCell ref="S21:S24"/>
    <mergeCell ref="T21:T24"/>
    <mergeCell ref="J25:J28"/>
    <mergeCell ref="K25:K28"/>
    <mergeCell ref="L25:L28"/>
    <mergeCell ref="M25:M28"/>
    <mergeCell ref="O17:O20"/>
    <mergeCell ref="G17:G20"/>
    <mergeCell ref="H17:H20"/>
    <mergeCell ref="I17:I20"/>
    <mergeCell ref="J17:J20"/>
    <mergeCell ref="T17:T20"/>
    <mergeCell ref="Y17:Y20"/>
    <mergeCell ref="A21:A24"/>
    <mergeCell ref="B21:B24"/>
    <mergeCell ref="C21:C24"/>
    <mergeCell ref="D21:D24"/>
    <mergeCell ref="E21:E24"/>
    <mergeCell ref="F21:F24"/>
    <mergeCell ref="G21:G24"/>
    <mergeCell ref="H21:H24"/>
    <mergeCell ref="I21:I24"/>
    <mergeCell ref="B13:B16"/>
    <mergeCell ref="C13:C16"/>
    <mergeCell ref="D13:D16"/>
    <mergeCell ref="E13:E16"/>
    <mergeCell ref="F13:F16"/>
    <mergeCell ref="A13:A16"/>
    <mergeCell ref="S17:S20"/>
    <mergeCell ref="U17:U20"/>
    <mergeCell ref="X17:X20"/>
    <mergeCell ref="P17:P20"/>
    <mergeCell ref="X13:X16"/>
    <mergeCell ref="F17:F20"/>
    <mergeCell ref="A17:A20"/>
    <mergeCell ref="B17:B20"/>
    <mergeCell ref="C17:C20"/>
    <mergeCell ref="D17:D20"/>
    <mergeCell ref="E17:E20"/>
    <mergeCell ref="K17:K20"/>
    <mergeCell ref="L17:L20"/>
    <mergeCell ref="G13:G16"/>
    <mergeCell ref="H13:H16"/>
    <mergeCell ref="I13:I16"/>
    <mergeCell ref="J13:J16"/>
    <mergeCell ref="K13:K16"/>
    <mergeCell ref="G9:G12"/>
    <mergeCell ref="H9:H12"/>
    <mergeCell ref="I9:I12"/>
    <mergeCell ref="J9:J12"/>
    <mergeCell ref="K9:K12"/>
    <mergeCell ref="AC13:AC16"/>
    <mergeCell ref="Q13:Q16"/>
    <mergeCell ref="R13:R16"/>
    <mergeCell ref="S13:S16"/>
    <mergeCell ref="T13:T16"/>
    <mergeCell ref="U13:U16"/>
    <mergeCell ref="L13:L16"/>
    <mergeCell ref="M13:M16"/>
    <mergeCell ref="N13:N16"/>
    <mergeCell ref="O13:O16"/>
    <mergeCell ref="P13:P16"/>
    <mergeCell ref="S9:S12"/>
    <mergeCell ref="T9:T12"/>
    <mergeCell ref="Y13:Y16"/>
    <mergeCell ref="Z13:Z16"/>
    <mergeCell ref="AB13:AB16"/>
    <mergeCell ref="AC17:AC20"/>
    <mergeCell ref="Z17:Z20"/>
    <mergeCell ref="AB17:AB20"/>
    <mergeCell ref="X7:Y7"/>
    <mergeCell ref="X9:X12"/>
    <mergeCell ref="Y9:Y12"/>
    <mergeCell ref="L9:L12"/>
    <mergeCell ref="M9:M12"/>
    <mergeCell ref="N9:N12"/>
    <mergeCell ref="O9:O12"/>
    <mergeCell ref="P9:P12"/>
    <mergeCell ref="AC7:AC8"/>
    <mergeCell ref="K7:L7"/>
    <mergeCell ref="O7:P7"/>
    <mergeCell ref="R7:R8"/>
    <mergeCell ref="Q7:Q8"/>
    <mergeCell ref="AB7:AB8"/>
    <mergeCell ref="S7:T7"/>
    <mergeCell ref="Z7:AA7"/>
    <mergeCell ref="U7:W7"/>
    <mergeCell ref="Q17:Q20"/>
    <mergeCell ref="R17:R20"/>
    <mergeCell ref="M17:M20"/>
    <mergeCell ref="N17:N20"/>
    <mergeCell ref="H7:H8"/>
    <mergeCell ref="J7:J8"/>
    <mergeCell ref="M7:M8"/>
    <mergeCell ref="N7:N8"/>
    <mergeCell ref="I7:I8"/>
    <mergeCell ref="A7:A8"/>
    <mergeCell ref="B7:B8"/>
    <mergeCell ref="C7:C8"/>
    <mergeCell ref="F7:F8"/>
    <mergeCell ref="G7:G8"/>
    <mergeCell ref="E7:E8"/>
    <mergeCell ref="D7:D8"/>
    <mergeCell ref="A153:A156"/>
    <mergeCell ref="B153:B156"/>
    <mergeCell ref="C153:C156"/>
    <mergeCell ref="M81:M84"/>
    <mergeCell ref="N81:N84"/>
    <mergeCell ref="O81:O84"/>
    <mergeCell ref="P81:P84"/>
    <mergeCell ref="Q81:Q84"/>
    <mergeCell ref="R81:R84"/>
    <mergeCell ref="J85:J88"/>
    <mergeCell ref="K85:K88"/>
    <mergeCell ref="L85:L88"/>
    <mergeCell ref="M85:M88"/>
    <mergeCell ref="N85:N88"/>
    <mergeCell ref="O85:O88"/>
    <mergeCell ref="P85:P88"/>
    <mergeCell ref="A1:B3"/>
    <mergeCell ref="A89:A92"/>
    <mergeCell ref="B89:B92"/>
    <mergeCell ref="C89:C92"/>
    <mergeCell ref="N153:N156"/>
    <mergeCell ref="N93:N96"/>
    <mergeCell ref="C1:AB3"/>
    <mergeCell ref="A9:A12"/>
    <mergeCell ref="B9:B12"/>
    <mergeCell ref="C9:C12"/>
    <mergeCell ref="D9:D12"/>
    <mergeCell ref="E9:E12"/>
    <mergeCell ref="F9:F12"/>
    <mergeCell ref="A6:Q6"/>
    <mergeCell ref="R6:AC6"/>
    <mergeCell ref="U9:U12"/>
    <mergeCell ref="Z9:Z12"/>
    <mergeCell ref="AB9:AB12"/>
    <mergeCell ref="AC9:AC12"/>
    <mergeCell ref="Q9:Q12"/>
    <mergeCell ref="R9:R12"/>
    <mergeCell ref="B81:B84"/>
    <mergeCell ref="C81:C84"/>
    <mergeCell ref="D81:D84"/>
    <mergeCell ref="E81:E84"/>
    <mergeCell ref="F81:F84"/>
    <mergeCell ref="G81:G84"/>
    <mergeCell ref="H81:H84"/>
    <mergeCell ref="I81:I84"/>
    <mergeCell ref="J81:J84"/>
    <mergeCell ref="K81:K84"/>
    <mergeCell ref="L81:L84"/>
    <mergeCell ref="AB81:AB84"/>
    <mergeCell ref="AC81:AC84"/>
    <mergeCell ref="A125:A128"/>
    <mergeCell ref="B125:B128"/>
    <mergeCell ref="C125:C128"/>
    <mergeCell ref="D125:D128"/>
    <mergeCell ref="E125:E128"/>
    <mergeCell ref="F125:F128"/>
    <mergeCell ref="G125:G128"/>
    <mergeCell ref="H125:H128"/>
    <mergeCell ref="I125:I128"/>
    <mergeCell ref="J125:J128"/>
    <mergeCell ref="K125:K128"/>
    <mergeCell ref="L125:L128"/>
    <mergeCell ref="M125:M128"/>
    <mergeCell ref="N125:N128"/>
    <mergeCell ref="O125:O128"/>
    <mergeCell ref="P125:P128"/>
    <mergeCell ref="M89:M92"/>
    <mergeCell ref="N89:N92"/>
    <mergeCell ref="O89:O92"/>
    <mergeCell ref="U93:U96"/>
    <mergeCell ref="P89:P92"/>
    <mergeCell ref="Q89:Q92"/>
    <mergeCell ref="X93:X96"/>
    <mergeCell ref="Y93:Y96"/>
    <mergeCell ref="Z93:Z96"/>
    <mergeCell ref="AB93:AB96"/>
    <mergeCell ref="AB89:AB92"/>
    <mergeCell ref="AC89:AC92"/>
    <mergeCell ref="A93:A96"/>
    <mergeCell ref="B93:B96"/>
    <mergeCell ref="AC129:AC132"/>
    <mergeCell ref="Z125:Z128"/>
    <mergeCell ref="AB125:AB128"/>
    <mergeCell ref="AC125:AC128"/>
    <mergeCell ref="A129:A132"/>
    <mergeCell ref="B129:B132"/>
    <mergeCell ref="C129:C132"/>
    <mergeCell ref="D129:D132"/>
    <mergeCell ref="E129:E132"/>
    <mergeCell ref="F129:F132"/>
    <mergeCell ref="G129:G132"/>
    <mergeCell ref="H129:H132"/>
    <mergeCell ref="I129:I132"/>
    <mergeCell ref="J129:J132"/>
    <mergeCell ref="K129:K132"/>
    <mergeCell ref="L129:L132"/>
    <mergeCell ref="M129:M132"/>
    <mergeCell ref="N129:N132"/>
    <mergeCell ref="O129:O132"/>
    <mergeCell ref="P129:P132"/>
    <mergeCell ref="Q129:Q132"/>
    <mergeCell ref="R129:R132"/>
  </mergeCells>
  <dataValidations xWindow="1372" yWindow="317" count="2">
    <dataValidation type="list" allowBlank="1" showInputMessage="1" showErrorMessage="1" sqref="K9 K13 K17 K21 K25 K153 K145 K53 K57 K61 K65 K69 K73 K77 K29 K33 K37 K41 K45 K49 K85 K81 K105 K101 K113 K93 K89 K97 K109 K117 K121 K137 K133 K141 K125 K129 K149">
      <formula1>"Diagnóstico, Formulación, Implementación, Evaluación"</formula1>
    </dataValidation>
    <dataValidation type="list" allowBlank="1" showInputMessage="1" showErrorMessage="1" sqref="W9:W29 W49 W37 W33 W41 W45 W53:W156">
      <formula1>"Ciudadano, Academia, Empresa, Estado, Proveedores, Funcionarios, Contratistas, Organizaciones No Gunernamentales"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election activeCell="C8" sqref="C8"/>
    </sheetView>
  </sheetViews>
  <sheetFormatPr baseColWidth="10" defaultColWidth="11.5703125" defaultRowHeight="15" x14ac:dyDescent="0.25"/>
  <cols>
    <col min="1" max="1" width="11.5703125" style="5"/>
    <col min="2" max="2" width="53.5703125" style="5" customWidth="1"/>
    <col min="3" max="3" width="20" style="5" customWidth="1"/>
    <col min="4" max="4" width="14.28515625" style="5" customWidth="1"/>
    <col min="5" max="257" width="11.5703125" style="5"/>
    <col min="258" max="258" width="55.7109375" style="5" customWidth="1"/>
    <col min="259" max="259" width="20" style="5" customWidth="1"/>
    <col min="260" max="260" width="14.28515625" style="5" customWidth="1"/>
    <col min="261" max="513" width="11.5703125" style="5"/>
    <col min="514" max="514" width="55.7109375" style="5" customWidth="1"/>
    <col min="515" max="515" width="20" style="5" customWidth="1"/>
    <col min="516" max="516" width="14.28515625" style="5" customWidth="1"/>
    <col min="517" max="769" width="11.5703125" style="5"/>
    <col min="770" max="770" width="55.7109375" style="5" customWidth="1"/>
    <col min="771" max="771" width="20" style="5" customWidth="1"/>
    <col min="772" max="772" width="14.28515625" style="5" customWidth="1"/>
    <col min="773" max="1025" width="11.5703125" style="5"/>
    <col min="1026" max="1026" width="55.7109375" style="5" customWidth="1"/>
    <col min="1027" max="1027" width="20" style="5" customWidth="1"/>
    <col min="1028" max="1028" width="14.28515625" style="5" customWidth="1"/>
    <col min="1029" max="1281" width="11.5703125" style="5"/>
    <col min="1282" max="1282" width="55.7109375" style="5" customWidth="1"/>
    <col min="1283" max="1283" width="20" style="5" customWidth="1"/>
    <col min="1284" max="1284" width="14.28515625" style="5" customWidth="1"/>
    <col min="1285" max="1537" width="11.5703125" style="5"/>
    <col min="1538" max="1538" width="55.7109375" style="5" customWidth="1"/>
    <col min="1539" max="1539" width="20" style="5" customWidth="1"/>
    <col min="1540" max="1540" width="14.28515625" style="5" customWidth="1"/>
    <col min="1541" max="1793" width="11.5703125" style="5"/>
    <col min="1794" max="1794" width="55.7109375" style="5" customWidth="1"/>
    <col min="1795" max="1795" width="20" style="5" customWidth="1"/>
    <col min="1796" max="1796" width="14.28515625" style="5" customWidth="1"/>
    <col min="1797" max="2049" width="11.5703125" style="5"/>
    <col min="2050" max="2050" width="55.7109375" style="5" customWidth="1"/>
    <col min="2051" max="2051" width="20" style="5" customWidth="1"/>
    <col min="2052" max="2052" width="14.28515625" style="5" customWidth="1"/>
    <col min="2053" max="2305" width="11.5703125" style="5"/>
    <col min="2306" max="2306" width="55.7109375" style="5" customWidth="1"/>
    <col min="2307" max="2307" width="20" style="5" customWidth="1"/>
    <col min="2308" max="2308" width="14.28515625" style="5" customWidth="1"/>
    <col min="2309" max="2561" width="11.5703125" style="5"/>
    <col min="2562" max="2562" width="55.7109375" style="5" customWidth="1"/>
    <col min="2563" max="2563" width="20" style="5" customWidth="1"/>
    <col min="2564" max="2564" width="14.28515625" style="5" customWidth="1"/>
    <col min="2565" max="2817" width="11.5703125" style="5"/>
    <col min="2818" max="2818" width="55.7109375" style="5" customWidth="1"/>
    <col min="2819" max="2819" width="20" style="5" customWidth="1"/>
    <col min="2820" max="2820" width="14.28515625" style="5" customWidth="1"/>
    <col min="2821" max="3073" width="11.5703125" style="5"/>
    <col min="3074" max="3074" width="55.7109375" style="5" customWidth="1"/>
    <col min="3075" max="3075" width="20" style="5" customWidth="1"/>
    <col min="3076" max="3076" width="14.28515625" style="5" customWidth="1"/>
    <col min="3077" max="3329" width="11.5703125" style="5"/>
    <col min="3330" max="3330" width="55.7109375" style="5" customWidth="1"/>
    <col min="3331" max="3331" width="20" style="5" customWidth="1"/>
    <col min="3332" max="3332" width="14.28515625" style="5" customWidth="1"/>
    <col min="3333" max="3585" width="11.5703125" style="5"/>
    <col min="3586" max="3586" width="55.7109375" style="5" customWidth="1"/>
    <col min="3587" max="3587" width="20" style="5" customWidth="1"/>
    <col min="3588" max="3588" width="14.28515625" style="5" customWidth="1"/>
    <col min="3589" max="3841" width="11.5703125" style="5"/>
    <col min="3842" max="3842" width="55.7109375" style="5" customWidth="1"/>
    <col min="3843" max="3843" width="20" style="5" customWidth="1"/>
    <col min="3844" max="3844" width="14.28515625" style="5" customWidth="1"/>
    <col min="3845" max="4097" width="11.5703125" style="5"/>
    <col min="4098" max="4098" width="55.7109375" style="5" customWidth="1"/>
    <col min="4099" max="4099" width="20" style="5" customWidth="1"/>
    <col min="4100" max="4100" width="14.28515625" style="5" customWidth="1"/>
    <col min="4101" max="4353" width="11.5703125" style="5"/>
    <col min="4354" max="4354" width="55.7109375" style="5" customWidth="1"/>
    <col min="4355" max="4355" width="20" style="5" customWidth="1"/>
    <col min="4356" max="4356" width="14.28515625" style="5" customWidth="1"/>
    <col min="4357" max="4609" width="11.5703125" style="5"/>
    <col min="4610" max="4610" width="55.7109375" style="5" customWidth="1"/>
    <col min="4611" max="4611" width="20" style="5" customWidth="1"/>
    <col min="4612" max="4612" width="14.28515625" style="5" customWidth="1"/>
    <col min="4613" max="4865" width="11.5703125" style="5"/>
    <col min="4866" max="4866" width="55.7109375" style="5" customWidth="1"/>
    <col min="4867" max="4867" width="20" style="5" customWidth="1"/>
    <col min="4868" max="4868" width="14.28515625" style="5" customWidth="1"/>
    <col min="4869" max="5121" width="11.5703125" style="5"/>
    <col min="5122" max="5122" width="55.7109375" style="5" customWidth="1"/>
    <col min="5123" max="5123" width="20" style="5" customWidth="1"/>
    <col min="5124" max="5124" width="14.28515625" style="5" customWidth="1"/>
    <col min="5125" max="5377" width="11.5703125" style="5"/>
    <col min="5378" max="5378" width="55.7109375" style="5" customWidth="1"/>
    <col min="5379" max="5379" width="20" style="5" customWidth="1"/>
    <col min="5380" max="5380" width="14.28515625" style="5" customWidth="1"/>
    <col min="5381" max="5633" width="11.5703125" style="5"/>
    <col min="5634" max="5634" width="55.7109375" style="5" customWidth="1"/>
    <col min="5635" max="5635" width="20" style="5" customWidth="1"/>
    <col min="5636" max="5636" width="14.28515625" style="5" customWidth="1"/>
    <col min="5637" max="5889" width="11.5703125" style="5"/>
    <col min="5890" max="5890" width="55.7109375" style="5" customWidth="1"/>
    <col min="5891" max="5891" width="20" style="5" customWidth="1"/>
    <col min="5892" max="5892" width="14.28515625" style="5" customWidth="1"/>
    <col min="5893" max="6145" width="11.5703125" style="5"/>
    <col min="6146" max="6146" width="55.7109375" style="5" customWidth="1"/>
    <col min="6147" max="6147" width="20" style="5" customWidth="1"/>
    <col min="6148" max="6148" width="14.28515625" style="5" customWidth="1"/>
    <col min="6149" max="6401" width="11.5703125" style="5"/>
    <col min="6402" max="6402" width="55.7109375" style="5" customWidth="1"/>
    <col min="6403" max="6403" width="20" style="5" customWidth="1"/>
    <col min="6404" max="6404" width="14.28515625" style="5" customWidth="1"/>
    <col min="6405" max="6657" width="11.5703125" style="5"/>
    <col min="6658" max="6658" width="55.7109375" style="5" customWidth="1"/>
    <col min="6659" max="6659" width="20" style="5" customWidth="1"/>
    <col min="6660" max="6660" width="14.28515625" style="5" customWidth="1"/>
    <col min="6661" max="6913" width="11.5703125" style="5"/>
    <col min="6914" max="6914" width="55.7109375" style="5" customWidth="1"/>
    <col min="6915" max="6915" width="20" style="5" customWidth="1"/>
    <col min="6916" max="6916" width="14.28515625" style="5" customWidth="1"/>
    <col min="6917" max="7169" width="11.5703125" style="5"/>
    <col min="7170" max="7170" width="55.7109375" style="5" customWidth="1"/>
    <col min="7171" max="7171" width="20" style="5" customWidth="1"/>
    <col min="7172" max="7172" width="14.28515625" style="5" customWidth="1"/>
    <col min="7173" max="7425" width="11.5703125" style="5"/>
    <col min="7426" max="7426" width="55.7109375" style="5" customWidth="1"/>
    <col min="7427" max="7427" width="20" style="5" customWidth="1"/>
    <col min="7428" max="7428" width="14.28515625" style="5" customWidth="1"/>
    <col min="7429" max="7681" width="11.5703125" style="5"/>
    <col min="7682" max="7682" width="55.7109375" style="5" customWidth="1"/>
    <col min="7683" max="7683" width="20" style="5" customWidth="1"/>
    <col min="7684" max="7684" width="14.28515625" style="5" customWidth="1"/>
    <col min="7685" max="7937" width="11.5703125" style="5"/>
    <col min="7938" max="7938" width="55.7109375" style="5" customWidth="1"/>
    <col min="7939" max="7939" width="20" style="5" customWidth="1"/>
    <col min="7940" max="7940" width="14.28515625" style="5" customWidth="1"/>
    <col min="7941" max="8193" width="11.5703125" style="5"/>
    <col min="8194" max="8194" width="55.7109375" style="5" customWidth="1"/>
    <col min="8195" max="8195" width="20" style="5" customWidth="1"/>
    <col min="8196" max="8196" width="14.28515625" style="5" customWidth="1"/>
    <col min="8197" max="8449" width="11.5703125" style="5"/>
    <col min="8450" max="8450" width="55.7109375" style="5" customWidth="1"/>
    <col min="8451" max="8451" width="20" style="5" customWidth="1"/>
    <col min="8452" max="8452" width="14.28515625" style="5" customWidth="1"/>
    <col min="8453" max="8705" width="11.5703125" style="5"/>
    <col min="8706" max="8706" width="55.7109375" style="5" customWidth="1"/>
    <col min="8707" max="8707" width="20" style="5" customWidth="1"/>
    <col min="8708" max="8708" width="14.28515625" style="5" customWidth="1"/>
    <col min="8709" max="8961" width="11.5703125" style="5"/>
    <col min="8962" max="8962" width="55.7109375" style="5" customWidth="1"/>
    <col min="8963" max="8963" width="20" style="5" customWidth="1"/>
    <col min="8964" max="8964" width="14.28515625" style="5" customWidth="1"/>
    <col min="8965" max="9217" width="11.5703125" style="5"/>
    <col min="9218" max="9218" width="55.7109375" style="5" customWidth="1"/>
    <col min="9219" max="9219" width="20" style="5" customWidth="1"/>
    <col min="9220" max="9220" width="14.28515625" style="5" customWidth="1"/>
    <col min="9221" max="9473" width="11.5703125" style="5"/>
    <col min="9474" max="9474" width="55.7109375" style="5" customWidth="1"/>
    <col min="9475" max="9475" width="20" style="5" customWidth="1"/>
    <col min="9476" max="9476" width="14.28515625" style="5" customWidth="1"/>
    <col min="9477" max="9729" width="11.5703125" style="5"/>
    <col min="9730" max="9730" width="55.7109375" style="5" customWidth="1"/>
    <col min="9731" max="9731" width="20" style="5" customWidth="1"/>
    <col min="9732" max="9732" width="14.28515625" style="5" customWidth="1"/>
    <col min="9733" max="9985" width="11.5703125" style="5"/>
    <col min="9986" max="9986" width="55.7109375" style="5" customWidth="1"/>
    <col min="9987" max="9987" width="20" style="5" customWidth="1"/>
    <col min="9988" max="9988" width="14.28515625" style="5" customWidth="1"/>
    <col min="9989" max="10241" width="11.5703125" style="5"/>
    <col min="10242" max="10242" width="55.7109375" style="5" customWidth="1"/>
    <col min="10243" max="10243" width="20" style="5" customWidth="1"/>
    <col min="10244" max="10244" width="14.28515625" style="5" customWidth="1"/>
    <col min="10245" max="10497" width="11.5703125" style="5"/>
    <col min="10498" max="10498" width="55.7109375" style="5" customWidth="1"/>
    <col min="10499" max="10499" width="20" style="5" customWidth="1"/>
    <col min="10500" max="10500" width="14.28515625" style="5" customWidth="1"/>
    <col min="10501" max="10753" width="11.5703125" style="5"/>
    <col min="10754" max="10754" width="55.7109375" style="5" customWidth="1"/>
    <col min="10755" max="10755" width="20" style="5" customWidth="1"/>
    <col min="10756" max="10756" width="14.28515625" style="5" customWidth="1"/>
    <col min="10757" max="11009" width="11.5703125" style="5"/>
    <col min="11010" max="11010" width="55.7109375" style="5" customWidth="1"/>
    <col min="11011" max="11011" width="20" style="5" customWidth="1"/>
    <col min="11012" max="11012" width="14.28515625" style="5" customWidth="1"/>
    <col min="11013" max="11265" width="11.5703125" style="5"/>
    <col min="11266" max="11266" width="55.7109375" style="5" customWidth="1"/>
    <col min="11267" max="11267" width="20" style="5" customWidth="1"/>
    <col min="11268" max="11268" width="14.28515625" style="5" customWidth="1"/>
    <col min="11269" max="11521" width="11.5703125" style="5"/>
    <col min="11522" max="11522" width="55.7109375" style="5" customWidth="1"/>
    <col min="11523" max="11523" width="20" style="5" customWidth="1"/>
    <col min="11524" max="11524" width="14.28515625" style="5" customWidth="1"/>
    <col min="11525" max="11777" width="11.5703125" style="5"/>
    <col min="11778" max="11778" width="55.7109375" style="5" customWidth="1"/>
    <col min="11779" max="11779" width="20" style="5" customWidth="1"/>
    <col min="11780" max="11780" width="14.28515625" style="5" customWidth="1"/>
    <col min="11781" max="12033" width="11.5703125" style="5"/>
    <col min="12034" max="12034" width="55.7109375" style="5" customWidth="1"/>
    <col min="12035" max="12035" width="20" style="5" customWidth="1"/>
    <col min="12036" max="12036" width="14.28515625" style="5" customWidth="1"/>
    <col min="12037" max="12289" width="11.5703125" style="5"/>
    <col min="12290" max="12290" width="55.7109375" style="5" customWidth="1"/>
    <col min="12291" max="12291" width="20" style="5" customWidth="1"/>
    <col min="12292" max="12292" width="14.28515625" style="5" customWidth="1"/>
    <col min="12293" max="12545" width="11.5703125" style="5"/>
    <col min="12546" max="12546" width="55.7109375" style="5" customWidth="1"/>
    <col min="12547" max="12547" width="20" style="5" customWidth="1"/>
    <col min="12548" max="12548" width="14.28515625" style="5" customWidth="1"/>
    <col min="12549" max="12801" width="11.5703125" style="5"/>
    <col min="12802" max="12802" width="55.7109375" style="5" customWidth="1"/>
    <col min="12803" max="12803" width="20" style="5" customWidth="1"/>
    <col min="12804" max="12804" width="14.28515625" style="5" customWidth="1"/>
    <col min="12805" max="13057" width="11.5703125" style="5"/>
    <col min="13058" max="13058" width="55.7109375" style="5" customWidth="1"/>
    <col min="13059" max="13059" width="20" style="5" customWidth="1"/>
    <col min="13060" max="13060" width="14.28515625" style="5" customWidth="1"/>
    <col min="13061" max="13313" width="11.5703125" style="5"/>
    <col min="13314" max="13314" width="55.7109375" style="5" customWidth="1"/>
    <col min="13315" max="13315" width="20" style="5" customWidth="1"/>
    <col min="13316" max="13316" width="14.28515625" style="5" customWidth="1"/>
    <col min="13317" max="13569" width="11.5703125" style="5"/>
    <col min="13570" max="13570" width="55.7109375" style="5" customWidth="1"/>
    <col min="13571" max="13571" width="20" style="5" customWidth="1"/>
    <col min="13572" max="13572" width="14.28515625" style="5" customWidth="1"/>
    <col min="13573" max="13825" width="11.5703125" style="5"/>
    <col min="13826" max="13826" width="55.7109375" style="5" customWidth="1"/>
    <col min="13827" max="13827" width="20" style="5" customWidth="1"/>
    <col min="13828" max="13828" width="14.28515625" style="5" customWidth="1"/>
    <col min="13829" max="14081" width="11.5703125" style="5"/>
    <col min="14082" max="14082" width="55.7109375" style="5" customWidth="1"/>
    <col min="14083" max="14083" width="20" style="5" customWidth="1"/>
    <col min="14084" max="14084" width="14.28515625" style="5" customWidth="1"/>
    <col min="14085" max="14337" width="11.5703125" style="5"/>
    <col min="14338" max="14338" width="55.7109375" style="5" customWidth="1"/>
    <col min="14339" max="14339" width="20" style="5" customWidth="1"/>
    <col min="14340" max="14340" width="14.28515625" style="5" customWidth="1"/>
    <col min="14341" max="14593" width="11.5703125" style="5"/>
    <col min="14594" max="14594" width="55.7109375" style="5" customWidth="1"/>
    <col min="14595" max="14595" width="20" style="5" customWidth="1"/>
    <col min="14596" max="14596" width="14.28515625" style="5" customWidth="1"/>
    <col min="14597" max="14849" width="11.5703125" style="5"/>
    <col min="14850" max="14850" width="55.7109375" style="5" customWidth="1"/>
    <col min="14851" max="14851" width="20" style="5" customWidth="1"/>
    <col min="14852" max="14852" width="14.28515625" style="5" customWidth="1"/>
    <col min="14853" max="15105" width="11.5703125" style="5"/>
    <col min="15106" max="15106" width="55.7109375" style="5" customWidth="1"/>
    <col min="15107" max="15107" width="20" style="5" customWidth="1"/>
    <col min="15108" max="15108" width="14.28515625" style="5" customWidth="1"/>
    <col min="15109" max="15361" width="11.5703125" style="5"/>
    <col min="15362" max="15362" width="55.7109375" style="5" customWidth="1"/>
    <col min="15363" max="15363" width="20" style="5" customWidth="1"/>
    <col min="15364" max="15364" width="14.28515625" style="5" customWidth="1"/>
    <col min="15365" max="15617" width="11.5703125" style="5"/>
    <col min="15618" max="15618" width="55.7109375" style="5" customWidth="1"/>
    <col min="15619" max="15619" width="20" style="5" customWidth="1"/>
    <col min="15620" max="15620" width="14.28515625" style="5" customWidth="1"/>
    <col min="15621" max="15873" width="11.5703125" style="5"/>
    <col min="15874" max="15874" width="55.7109375" style="5" customWidth="1"/>
    <col min="15875" max="15875" width="20" style="5" customWidth="1"/>
    <col min="15876" max="15876" width="14.28515625" style="5" customWidth="1"/>
    <col min="15877" max="16129" width="11.5703125" style="5"/>
    <col min="16130" max="16130" width="55.7109375" style="5" customWidth="1"/>
    <col min="16131" max="16131" width="20" style="5" customWidth="1"/>
    <col min="16132" max="16132" width="14.28515625" style="5" customWidth="1"/>
    <col min="16133" max="16384" width="11.5703125" style="5"/>
  </cols>
  <sheetData>
    <row r="2" spans="1:4" ht="22.9" customHeight="1" x14ac:dyDescent="0.25">
      <c r="A2" s="266" t="s">
        <v>499</v>
      </c>
      <c r="B2" s="266"/>
      <c r="C2" s="266"/>
      <c r="D2" s="266"/>
    </row>
    <row r="3" spans="1:4" x14ac:dyDescent="0.25">
      <c r="A3" s="83"/>
      <c r="B3" s="84"/>
      <c r="C3" s="83"/>
      <c r="D3" s="83"/>
    </row>
    <row r="4" spans="1:4" ht="25.5" x14ac:dyDescent="0.25">
      <c r="A4" s="85" t="s">
        <v>500</v>
      </c>
      <c r="B4" s="85" t="s">
        <v>501</v>
      </c>
      <c r="C4" s="86" t="s">
        <v>502</v>
      </c>
      <c r="D4" s="85" t="s">
        <v>503</v>
      </c>
    </row>
    <row r="5" spans="1:4" ht="37.5" customHeight="1" x14ac:dyDescent="0.25">
      <c r="A5" s="109">
        <v>43189</v>
      </c>
      <c r="B5" s="110" t="s">
        <v>791</v>
      </c>
      <c r="C5" s="112" t="s">
        <v>790</v>
      </c>
      <c r="D5" s="111">
        <v>0</v>
      </c>
    </row>
    <row r="6" spans="1:4" ht="25.5" customHeight="1" x14ac:dyDescent="0.25">
      <c r="A6" s="87"/>
      <c r="B6" s="87"/>
      <c r="C6" s="87"/>
      <c r="D6" s="87"/>
    </row>
  </sheetData>
  <mergeCells count="1">
    <mergeCell ref="A2:D2"/>
  </mergeCells>
  <pageMargins left="0.39370078740157483" right="0.39370078740157483"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51"/>
  <sheetViews>
    <sheetView topLeftCell="A10" zoomScale="80" zoomScaleNormal="80" zoomScaleSheetLayoutView="130" workbookViewId="0">
      <selection activeCell="H16" sqref="H16"/>
    </sheetView>
  </sheetViews>
  <sheetFormatPr baseColWidth="10" defaultColWidth="11.42578125" defaultRowHeight="15" x14ac:dyDescent="0.25"/>
  <cols>
    <col min="1" max="1" width="5.7109375" style="5" customWidth="1"/>
    <col min="2" max="2" width="29.7109375" style="5" customWidth="1"/>
    <col min="3" max="6" width="29.28515625" style="5" customWidth="1"/>
    <col min="7" max="7" width="4.28515625" style="5" customWidth="1"/>
    <col min="8" max="8" width="28.28515625" style="5" customWidth="1"/>
    <col min="9" max="16384" width="11.42578125" style="5"/>
  </cols>
  <sheetData>
    <row r="2" spans="2:6" ht="61.5" customHeight="1" x14ac:dyDescent="0.25"/>
    <row r="3" spans="2:6" ht="15" customHeight="1" x14ac:dyDescent="0.25">
      <c r="B3"/>
    </row>
    <row r="4" spans="2:6" ht="9" customHeight="1" x14ac:dyDescent="0.25"/>
    <row r="5" spans="2:6" ht="26.25" customHeight="1" x14ac:dyDescent="0.25">
      <c r="B5" s="116" t="s">
        <v>353</v>
      </c>
      <c r="C5" s="116"/>
      <c r="D5" s="116"/>
      <c r="E5" s="116"/>
      <c r="F5" s="116"/>
    </row>
    <row r="6" spans="2:6" ht="17.25" customHeight="1" x14ac:dyDescent="0.25">
      <c r="B6" s="13"/>
      <c r="C6" s="13"/>
      <c r="D6" s="13"/>
      <c r="E6" s="13"/>
      <c r="F6" s="13"/>
    </row>
    <row r="7" spans="2:6" ht="130.5" customHeight="1" x14ac:dyDescent="0.25">
      <c r="B7" s="117" t="s">
        <v>491</v>
      </c>
      <c r="C7" s="117"/>
      <c r="D7" s="117"/>
      <c r="E7" s="117"/>
      <c r="F7" s="117"/>
    </row>
    <row r="8" spans="2:6" x14ac:dyDescent="0.25">
      <c r="B8" s="14"/>
      <c r="C8" s="14"/>
      <c r="D8" s="14"/>
      <c r="E8" s="14"/>
      <c r="F8" s="14"/>
    </row>
    <row r="9" spans="2:6" ht="22.5" customHeight="1" x14ac:dyDescent="0.25">
      <c r="B9" s="116" t="s">
        <v>354</v>
      </c>
      <c r="C9" s="116"/>
      <c r="D9" s="116"/>
      <c r="E9" s="116"/>
      <c r="F9" s="116"/>
    </row>
    <row r="10" spans="2:6" ht="17.25" customHeight="1" x14ac:dyDescent="0.25">
      <c r="B10" s="13"/>
      <c r="C10" s="13"/>
      <c r="D10" s="13"/>
      <c r="E10" s="13"/>
      <c r="F10" s="13"/>
    </row>
    <row r="11" spans="2:6" ht="147.75" customHeight="1" x14ac:dyDescent="0.25">
      <c r="B11" s="117" t="s">
        <v>492</v>
      </c>
      <c r="C11" s="117"/>
      <c r="D11" s="117"/>
      <c r="E11" s="117"/>
      <c r="F11" s="117"/>
    </row>
    <row r="12" spans="2:6" ht="17.25" customHeight="1" x14ac:dyDescent="0.25">
      <c r="B12" s="13"/>
      <c r="C12" s="13"/>
      <c r="D12" s="13"/>
      <c r="E12" s="13"/>
      <c r="F12" s="13"/>
    </row>
    <row r="13" spans="2:6" ht="29.25" customHeight="1" x14ac:dyDescent="0.25">
      <c r="B13" s="116" t="s">
        <v>493</v>
      </c>
      <c r="C13" s="116"/>
      <c r="D13" s="116"/>
      <c r="E13" s="116"/>
      <c r="F13" s="116"/>
    </row>
    <row r="14" spans="2:6" ht="30" customHeight="1" x14ac:dyDescent="0.25">
      <c r="B14" s="13" t="s">
        <v>494</v>
      </c>
      <c r="C14" s="13"/>
      <c r="D14" s="13"/>
      <c r="E14" s="13"/>
      <c r="F14" s="13"/>
    </row>
    <row r="15" spans="2:6" ht="56.25" customHeight="1" x14ac:dyDescent="0.25">
      <c r="B15" s="115" t="s">
        <v>495</v>
      </c>
      <c r="C15" s="115"/>
      <c r="D15" s="115"/>
      <c r="E15" s="115"/>
      <c r="F15" s="115"/>
    </row>
    <row r="16" spans="2:6" ht="181.5" customHeight="1" x14ac:dyDescent="0.25">
      <c r="B16" s="115"/>
      <c r="C16" s="115"/>
      <c r="D16" s="115"/>
      <c r="E16" s="115"/>
      <c r="F16" s="115"/>
    </row>
    <row r="17" spans="2:6" x14ac:dyDescent="0.25">
      <c r="B17" s="14"/>
      <c r="C17" s="14"/>
      <c r="D17" s="14"/>
      <c r="E17" s="14"/>
      <c r="F17" s="14"/>
    </row>
    <row r="18" spans="2:6" ht="14.25" customHeight="1" x14ac:dyDescent="0.25">
      <c r="B18" s="14"/>
      <c r="C18" s="14"/>
      <c r="D18" s="14"/>
      <c r="E18" s="14"/>
      <c r="F18" s="14"/>
    </row>
    <row r="19" spans="2:6" ht="27.75" customHeight="1" x14ac:dyDescent="0.25">
      <c r="B19" s="116" t="s">
        <v>412</v>
      </c>
      <c r="C19" s="116"/>
      <c r="D19" s="116"/>
      <c r="E19" s="116"/>
      <c r="F19" s="116"/>
    </row>
    <row r="20" spans="2:6" ht="21.75" customHeight="1" x14ac:dyDescent="0.25">
      <c r="B20" s="13"/>
      <c r="C20" s="13"/>
      <c r="D20" s="13"/>
      <c r="E20" s="13"/>
      <c r="F20" s="13"/>
    </row>
    <row r="21" spans="2:6" ht="40.5" customHeight="1" x14ac:dyDescent="0.25">
      <c r="B21" s="79" t="s">
        <v>425</v>
      </c>
      <c r="C21" s="118" t="s">
        <v>426</v>
      </c>
      <c r="D21" s="119"/>
      <c r="E21" s="119"/>
      <c r="F21" s="120"/>
    </row>
    <row r="22" spans="2:6" ht="40.5" customHeight="1" x14ac:dyDescent="0.25">
      <c r="B22" s="79" t="s">
        <v>427</v>
      </c>
      <c r="C22" s="118" t="s">
        <v>428</v>
      </c>
      <c r="D22" s="119"/>
      <c r="E22" s="119"/>
      <c r="F22" s="120"/>
    </row>
    <row r="23" spans="2:6" ht="40.5" customHeight="1" x14ac:dyDescent="0.25">
      <c r="B23" s="79" t="s">
        <v>413</v>
      </c>
      <c r="C23" s="118" t="s">
        <v>414</v>
      </c>
      <c r="D23" s="119"/>
      <c r="E23" s="119"/>
      <c r="F23" s="120"/>
    </row>
    <row r="24" spans="2:6" x14ac:dyDescent="0.25">
      <c r="B24" s="14"/>
      <c r="C24" s="14"/>
      <c r="D24" s="14"/>
      <c r="E24" s="14"/>
      <c r="F24" s="14"/>
    </row>
    <row r="25" spans="2:6" x14ac:dyDescent="0.25">
      <c r="B25" s="14"/>
      <c r="C25" s="14"/>
      <c r="D25" s="14"/>
      <c r="E25" s="14"/>
      <c r="F25" s="14"/>
    </row>
    <row r="26" spans="2:6" x14ac:dyDescent="0.25">
      <c r="B26" s="14"/>
      <c r="C26" s="14"/>
      <c r="D26" s="14"/>
      <c r="E26" s="14"/>
      <c r="F26" s="14"/>
    </row>
    <row r="27" spans="2:6" x14ac:dyDescent="0.25">
      <c r="B27" s="14"/>
      <c r="C27" s="14"/>
      <c r="D27" s="14"/>
      <c r="E27" s="14"/>
      <c r="F27" s="14"/>
    </row>
    <row r="28" spans="2:6" x14ac:dyDescent="0.25">
      <c r="B28" s="14"/>
      <c r="C28" s="14"/>
      <c r="D28" s="14"/>
      <c r="E28" s="14"/>
      <c r="F28" s="14"/>
    </row>
    <row r="29" spans="2:6" x14ac:dyDescent="0.25">
      <c r="B29" s="14"/>
      <c r="C29" s="14"/>
      <c r="D29" s="14"/>
      <c r="E29" s="14"/>
      <c r="F29" s="14"/>
    </row>
    <row r="30" spans="2:6" x14ac:dyDescent="0.25">
      <c r="B30" s="14"/>
      <c r="C30" s="14"/>
      <c r="D30" s="14"/>
      <c r="E30" s="14"/>
      <c r="F30" s="14"/>
    </row>
    <row r="31" spans="2:6" x14ac:dyDescent="0.25">
      <c r="B31" s="14"/>
      <c r="C31" s="14"/>
      <c r="D31" s="14"/>
      <c r="E31" s="14"/>
      <c r="F31" s="14"/>
    </row>
    <row r="32" spans="2:6" x14ac:dyDescent="0.25">
      <c r="B32" s="14"/>
      <c r="C32" s="14"/>
      <c r="D32" s="14"/>
      <c r="E32" s="14"/>
      <c r="F32" s="14"/>
    </row>
    <row r="33" spans="2:6" x14ac:dyDescent="0.25">
      <c r="B33" s="14"/>
      <c r="C33" s="14"/>
      <c r="D33" s="14"/>
      <c r="E33" s="14"/>
      <c r="F33" s="14"/>
    </row>
    <row r="34" spans="2:6" x14ac:dyDescent="0.25">
      <c r="B34" s="14"/>
      <c r="C34" s="14"/>
      <c r="D34" s="14"/>
      <c r="E34" s="14"/>
      <c r="F34" s="14"/>
    </row>
    <row r="35" spans="2:6" x14ac:dyDescent="0.25">
      <c r="B35" s="14"/>
      <c r="C35" s="14"/>
      <c r="D35" s="14"/>
      <c r="E35" s="14"/>
      <c r="F35" s="14"/>
    </row>
    <row r="36" spans="2:6" x14ac:dyDescent="0.25">
      <c r="B36" s="14"/>
      <c r="C36" s="14"/>
      <c r="D36" s="14"/>
      <c r="E36" s="14"/>
      <c r="F36" s="14"/>
    </row>
    <row r="37" spans="2:6" x14ac:dyDescent="0.25">
      <c r="B37" s="14"/>
      <c r="C37" s="14"/>
      <c r="D37" s="14"/>
      <c r="E37" s="14"/>
      <c r="F37" s="14"/>
    </row>
    <row r="38" spans="2:6" x14ac:dyDescent="0.25">
      <c r="B38" s="14"/>
      <c r="C38" s="14"/>
      <c r="D38" s="14"/>
      <c r="E38" s="14"/>
      <c r="F38" s="14"/>
    </row>
    <row r="39" spans="2:6" x14ac:dyDescent="0.25">
      <c r="B39" s="14"/>
      <c r="C39" s="14"/>
      <c r="D39" s="14"/>
      <c r="E39" s="14"/>
      <c r="F39" s="14"/>
    </row>
    <row r="40" spans="2:6" x14ac:dyDescent="0.25">
      <c r="B40" s="14"/>
      <c r="C40" s="14"/>
      <c r="D40" s="14"/>
      <c r="E40" s="14"/>
      <c r="F40" s="14"/>
    </row>
    <row r="41" spans="2:6" x14ac:dyDescent="0.25">
      <c r="B41" s="14"/>
      <c r="C41" s="14"/>
      <c r="D41" s="14"/>
      <c r="E41" s="14"/>
      <c r="F41" s="14"/>
    </row>
    <row r="42" spans="2:6" x14ac:dyDescent="0.25">
      <c r="B42" s="14"/>
      <c r="C42" s="14"/>
      <c r="D42" s="14"/>
      <c r="E42" s="14"/>
      <c r="F42" s="14"/>
    </row>
    <row r="43" spans="2:6" x14ac:dyDescent="0.25">
      <c r="B43" s="14"/>
      <c r="C43" s="14"/>
      <c r="D43" s="14"/>
      <c r="E43" s="14"/>
      <c r="F43" s="14"/>
    </row>
    <row r="44" spans="2:6" x14ac:dyDescent="0.25">
      <c r="B44" s="14"/>
      <c r="C44" s="14"/>
      <c r="D44" s="14"/>
      <c r="E44" s="14"/>
      <c r="F44" s="14"/>
    </row>
    <row r="45" spans="2:6" x14ac:dyDescent="0.25">
      <c r="B45" s="14"/>
      <c r="C45" s="14"/>
      <c r="D45" s="14"/>
      <c r="E45" s="14"/>
      <c r="F45" s="14"/>
    </row>
    <row r="46" spans="2:6" x14ac:dyDescent="0.25">
      <c r="B46" s="14"/>
      <c r="C46" s="14"/>
      <c r="D46" s="14"/>
      <c r="E46" s="14"/>
      <c r="F46" s="14"/>
    </row>
    <row r="47" spans="2:6" x14ac:dyDescent="0.25">
      <c r="B47" s="15"/>
      <c r="C47" s="15"/>
      <c r="D47" s="15"/>
      <c r="E47" s="15"/>
      <c r="F47" s="15"/>
    </row>
    <row r="48" spans="2:6" x14ac:dyDescent="0.25">
      <c r="B48" s="15"/>
      <c r="C48" s="15"/>
      <c r="D48" s="15"/>
      <c r="E48" s="15"/>
      <c r="F48" s="15"/>
    </row>
    <row r="49" spans="2:6" x14ac:dyDescent="0.25">
      <c r="B49" s="15"/>
      <c r="C49" s="15"/>
      <c r="D49" s="15"/>
      <c r="E49" s="15"/>
      <c r="F49" s="15"/>
    </row>
    <row r="50" spans="2:6" x14ac:dyDescent="0.25">
      <c r="B50" s="15"/>
      <c r="C50" s="15"/>
      <c r="D50" s="15"/>
      <c r="E50" s="15"/>
      <c r="F50" s="15"/>
    </row>
    <row r="51" spans="2:6" x14ac:dyDescent="0.25">
      <c r="B51" s="15"/>
      <c r="C51" s="15"/>
      <c r="D51" s="15"/>
      <c r="E51" s="15"/>
      <c r="F51" s="15"/>
    </row>
  </sheetData>
  <mergeCells count="11">
    <mergeCell ref="B16:F16"/>
    <mergeCell ref="B19:F19"/>
    <mergeCell ref="C21:F21"/>
    <mergeCell ref="C22:F22"/>
    <mergeCell ref="C23:F23"/>
    <mergeCell ref="B15:F15"/>
    <mergeCell ref="B5:F5"/>
    <mergeCell ref="B7:F7"/>
    <mergeCell ref="B9:F9"/>
    <mergeCell ref="B11:F11"/>
    <mergeCell ref="B13:F13"/>
  </mergeCells>
  <printOptions horizontalCentered="1"/>
  <pageMargins left="0.51181102362204722" right="0.51181102362204722" top="0.74803149606299213" bottom="0.74803149606299213" header="0.31496062992125984" footer="0.31496062992125984"/>
  <pageSetup scale="64"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18" customWidth="1"/>
    <col min="2" max="2" width="44.5703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28.140625" style="18" customWidth="1"/>
    <col min="20" max="16384" width="11.42578125" style="18"/>
  </cols>
  <sheetData>
    <row r="2" spans="2:19" ht="36" customHeight="1" x14ac:dyDescent="0.2">
      <c r="B2" s="16" t="s">
        <v>34</v>
      </c>
      <c r="C2" s="122" t="s">
        <v>21</v>
      </c>
      <c r="D2" s="122"/>
      <c r="E2" s="122"/>
      <c r="F2" s="122"/>
      <c r="G2" s="122"/>
      <c r="H2" s="122"/>
      <c r="I2" s="122"/>
      <c r="J2" s="122"/>
      <c r="K2" s="122"/>
      <c r="L2" s="122"/>
      <c r="M2" s="122"/>
      <c r="N2" s="122"/>
      <c r="O2" s="17"/>
      <c r="R2" s="17"/>
    </row>
    <row r="3" spans="2:19" x14ac:dyDescent="0.2">
      <c r="C3" s="19"/>
      <c r="D3" s="19"/>
      <c r="E3" s="19"/>
      <c r="F3" s="19"/>
      <c r="G3" s="19"/>
      <c r="H3" s="19"/>
      <c r="I3" s="19"/>
      <c r="J3" s="19"/>
      <c r="K3" s="19"/>
      <c r="L3" s="19"/>
      <c r="M3" s="19"/>
      <c r="N3" s="19"/>
      <c r="O3" s="20"/>
      <c r="R3" s="20"/>
    </row>
    <row r="4" spans="2:19" ht="29.25" customHeight="1" x14ac:dyDescent="0.2">
      <c r="B4" s="16" t="s">
        <v>35</v>
      </c>
      <c r="C4" s="122" t="s">
        <v>23</v>
      </c>
      <c r="D4" s="122"/>
      <c r="E4" s="122"/>
      <c r="F4" s="122"/>
      <c r="G4" s="122"/>
      <c r="H4" s="122"/>
      <c r="I4" s="122"/>
      <c r="J4" s="122"/>
      <c r="K4" s="122"/>
      <c r="L4" s="122"/>
      <c r="M4" s="122"/>
      <c r="N4" s="122"/>
      <c r="O4" s="17"/>
      <c r="R4" s="17"/>
    </row>
    <row r="5" spans="2:19" ht="15" customHeight="1" x14ac:dyDescent="0.2">
      <c r="B5" s="21"/>
      <c r="C5" s="22"/>
      <c r="D5" s="22"/>
      <c r="E5" s="22"/>
      <c r="F5" s="22"/>
      <c r="G5" s="22"/>
      <c r="H5" s="22"/>
      <c r="I5" s="22"/>
      <c r="J5" s="22"/>
      <c r="K5" s="22"/>
      <c r="L5" s="22"/>
      <c r="M5" s="22"/>
      <c r="N5" s="22"/>
      <c r="O5" s="22"/>
      <c r="R5" s="22"/>
    </row>
    <row r="6" spans="2:19"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9"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25" t="s">
        <v>26</v>
      </c>
      <c r="Q7" s="25" t="s">
        <v>5</v>
      </c>
      <c r="R7" s="24"/>
    </row>
    <row r="8" spans="2:19" ht="57" x14ac:dyDescent="0.2">
      <c r="B8" s="39" t="s">
        <v>24</v>
      </c>
      <c r="C8" s="26">
        <v>0</v>
      </c>
      <c r="D8" s="26">
        <v>0</v>
      </c>
      <c r="E8" s="26">
        <v>0</v>
      </c>
      <c r="F8" s="46">
        <f t="shared" ref="F8:F13" si="0">+C8+D8+E8</f>
        <v>0</v>
      </c>
      <c r="G8" s="26">
        <v>56000000000</v>
      </c>
      <c r="H8" s="47" t="s">
        <v>25</v>
      </c>
      <c r="I8" s="26">
        <v>0</v>
      </c>
      <c r="J8" s="26"/>
      <c r="K8" s="26">
        <v>0</v>
      </c>
      <c r="L8" s="26"/>
      <c r="M8" s="46">
        <f t="shared" ref="M8:M13" si="1">+G8+I8+K8</f>
        <v>56000000000</v>
      </c>
      <c r="N8" s="27">
        <f t="shared" ref="N8:N13" si="2">+C8+M8</f>
        <v>56000000000</v>
      </c>
      <c r="O8" s="28"/>
      <c r="P8" s="29" t="s">
        <v>22</v>
      </c>
      <c r="Q8" s="30">
        <f>43+133</f>
        <v>176</v>
      </c>
      <c r="R8" s="28"/>
      <c r="S8" s="45" t="s">
        <v>27</v>
      </c>
    </row>
    <row r="9" spans="2:19" ht="57" x14ac:dyDescent="0.2">
      <c r="B9" s="39" t="s">
        <v>28</v>
      </c>
      <c r="C9" s="26">
        <v>69061134999</v>
      </c>
      <c r="D9" s="26">
        <v>0</v>
      </c>
      <c r="E9" s="26">
        <v>0</v>
      </c>
      <c r="F9" s="46">
        <f t="shared" si="0"/>
        <v>69061134999</v>
      </c>
      <c r="G9" s="26">
        <v>0</v>
      </c>
      <c r="H9" s="26"/>
      <c r="I9" s="26">
        <v>0</v>
      </c>
      <c r="J9" s="26"/>
      <c r="K9" s="26">
        <v>0</v>
      </c>
      <c r="L9" s="26"/>
      <c r="M9" s="46">
        <f t="shared" si="1"/>
        <v>0</v>
      </c>
      <c r="N9" s="27">
        <f t="shared" si="2"/>
        <v>69061134999</v>
      </c>
      <c r="O9" s="28"/>
      <c r="P9" s="29" t="s">
        <v>22</v>
      </c>
      <c r="Q9" s="30">
        <v>1200</v>
      </c>
      <c r="R9" s="28"/>
    </row>
    <row r="10" spans="2:19" ht="57" x14ac:dyDescent="0.2">
      <c r="B10" s="39" t="s">
        <v>29</v>
      </c>
      <c r="C10" s="26">
        <v>0</v>
      </c>
      <c r="D10" s="26">
        <v>0</v>
      </c>
      <c r="E10" s="26">
        <v>0</v>
      </c>
      <c r="F10" s="46">
        <f t="shared" si="0"/>
        <v>0</v>
      </c>
      <c r="G10" s="26">
        <v>35604532699</v>
      </c>
      <c r="H10" s="47" t="s">
        <v>30</v>
      </c>
      <c r="I10" s="26">
        <v>0</v>
      </c>
      <c r="J10" s="26"/>
      <c r="K10" s="26">
        <v>0</v>
      </c>
      <c r="L10" s="26"/>
      <c r="M10" s="46">
        <f t="shared" si="1"/>
        <v>35604532699</v>
      </c>
      <c r="N10" s="27">
        <f t="shared" si="2"/>
        <v>35604532699</v>
      </c>
      <c r="O10" s="28"/>
      <c r="P10" s="29" t="s">
        <v>22</v>
      </c>
      <c r="Q10" s="30">
        <v>226</v>
      </c>
      <c r="R10" s="28"/>
    </row>
    <row r="11" spans="2:19" ht="45" x14ac:dyDescent="0.2">
      <c r="B11" s="39" t="s">
        <v>31</v>
      </c>
      <c r="C11" s="26">
        <v>0</v>
      </c>
      <c r="D11" s="26">
        <v>0</v>
      </c>
      <c r="E11" s="26">
        <v>0</v>
      </c>
      <c r="F11" s="46">
        <f t="shared" si="0"/>
        <v>0</v>
      </c>
      <c r="G11" s="26">
        <v>0</v>
      </c>
      <c r="H11" s="26"/>
      <c r="I11" s="26">
        <v>0</v>
      </c>
      <c r="J11" s="26"/>
      <c r="K11" s="26">
        <v>0</v>
      </c>
      <c r="L11" s="26"/>
      <c r="M11" s="46">
        <f t="shared" si="1"/>
        <v>0</v>
      </c>
      <c r="N11" s="27">
        <f t="shared" si="2"/>
        <v>0</v>
      </c>
      <c r="O11" s="28"/>
      <c r="P11" s="29"/>
      <c r="Q11" s="30"/>
      <c r="R11" s="28"/>
    </row>
    <row r="12" spans="2:19" ht="30" x14ac:dyDescent="0.2">
      <c r="B12" s="39" t="s">
        <v>32</v>
      </c>
      <c r="C12" s="26">
        <v>0</v>
      </c>
      <c r="D12" s="26">
        <v>0</v>
      </c>
      <c r="E12" s="26">
        <v>0</v>
      </c>
      <c r="F12" s="46">
        <f t="shared" si="0"/>
        <v>0</v>
      </c>
      <c r="G12" s="26">
        <v>0</v>
      </c>
      <c r="H12" s="26"/>
      <c r="I12" s="26">
        <v>0</v>
      </c>
      <c r="J12" s="26"/>
      <c r="K12" s="26">
        <v>0</v>
      </c>
      <c r="L12" s="26"/>
      <c r="M12" s="46">
        <f t="shared" si="1"/>
        <v>0</v>
      </c>
      <c r="N12" s="27">
        <f t="shared" si="2"/>
        <v>0</v>
      </c>
      <c r="O12" s="28"/>
      <c r="P12" s="29"/>
      <c r="Q12" s="30"/>
      <c r="R12" s="28"/>
    </row>
    <row r="13" spans="2:19" ht="57" x14ac:dyDescent="0.2">
      <c r="B13" s="39" t="s">
        <v>33</v>
      </c>
      <c r="C13" s="26">
        <v>0</v>
      </c>
      <c r="D13" s="26">
        <v>0</v>
      </c>
      <c r="E13" s="26">
        <v>0</v>
      </c>
      <c r="F13" s="46">
        <f t="shared" si="0"/>
        <v>0</v>
      </c>
      <c r="G13" s="26">
        <v>0</v>
      </c>
      <c r="H13" s="26"/>
      <c r="I13" s="26">
        <v>0</v>
      </c>
      <c r="J13" s="26"/>
      <c r="K13" s="26">
        <v>0</v>
      </c>
      <c r="L13" s="26"/>
      <c r="M13" s="46">
        <f t="shared" si="1"/>
        <v>0</v>
      </c>
      <c r="N13" s="27">
        <f t="shared" si="2"/>
        <v>0</v>
      </c>
      <c r="O13" s="28"/>
      <c r="P13" s="29" t="s">
        <v>22</v>
      </c>
      <c r="Q13" s="37"/>
      <c r="R13" s="28"/>
    </row>
    <row r="14" spans="2:19" ht="15.75" x14ac:dyDescent="0.2">
      <c r="B14" s="31" t="s">
        <v>6</v>
      </c>
      <c r="C14" s="32">
        <f>SUM(C8:C13)</f>
        <v>69061134999</v>
      </c>
      <c r="D14" s="32">
        <f>SUM(D8:D13)</f>
        <v>0</v>
      </c>
      <c r="E14" s="32">
        <f>SUM(E8:E13)</f>
        <v>0</v>
      </c>
      <c r="F14" s="32">
        <f>SUM(F8:F13)</f>
        <v>69061134999</v>
      </c>
      <c r="G14" s="32">
        <f>SUM(G8:G13)</f>
        <v>91604532699</v>
      </c>
      <c r="I14" s="32">
        <f>SUM(I8:I13)</f>
        <v>0</v>
      </c>
      <c r="K14" s="32">
        <f>SUM(K8:K13)</f>
        <v>0</v>
      </c>
      <c r="M14" s="32">
        <f>SUM(M8:M13)</f>
        <v>91604532699</v>
      </c>
      <c r="N14" s="32">
        <f>SUM(N8:N13)</f>
        <v>160665667698</v>
      </c>
      <c r="O14" s="33"/>
      <c r="Q14" s="48">
        <f>SUM(Q8:Q13)</f>
        <v>1602</v>
      </c>
      <c r="R14" s="33"/>
    </row>
    <row r="16" spans="2:19" ht="15.75" x14ac:dyDescent="0.2">
      <c r="B16" s="31" t="s">
        <v>12</v>
      </c>
      <c r="C16" s="34">
        <f>F14</f>
        <v>69061134999</v>
      </c>
      <c r="D16" s="40"/>
    </row>
    <row r="17" spans="1:19" ht="15.75" x14ac:dyDescent="0.2">
      <c r="B17" s="31" t="s">
        <v>7</v>
      </c>
      <c r="C17" s="34">
        <f>+M14</f>
        <v>91604532699</v>
      </c>
      <c r="D17" s="40"/>
    </row>
    <row r="18" spans="1:19" ht="15.75" x14ac:dyDescent="0.25">
      <c r="B18" s="31" t="s">
        <v>3</v>
      </c>
      <c r="C18" s="36">
        <f>+C16+C17</f>
        <v>160665667698</v>
      </c>
      <c r="D18" s="41"/>
    </row>
    <row r="20" spans="1:19" s="35" customFormat="1" x14ac:dyDescent="0.2">
      <c r="A20" s="43"/>
      <c r="B20" s="43"/>
      <c r="C20" s="43"/>
      <c r="D20" s="43"/>
      <c r="E20" s="43"/>
      <c r="F20" s="43"/>
      <c r="G20" s="43"/>
      <c r="H20" s="43"/>
      <c r="I20" s="43"/>
      <c r="J20" s="43"/>
      <c r="K20" s="43"/>
      <c r="L20" s="43"/>
      <c r="M20" s="43"/>
      <c r="N20" s="43"/>
      <c r="O20" s="44"/>
      <c r="P20" s="43"/>
      <c r="Q20" s="43"/>
      <c r="S20" s="18"/>
    </row>
    <row r="22" spans="1:19" ht="23.25" x14ac:dyDescent="0.2">
      <c r="B22" s="16" t="s">
        <v>36</v>
      </c>
      <c r="C22" s="122" t="s">
        <v>37</v>
      </c>
      <c r="D22" s="122"/>
      <c r="E22" s="122"/>
      <c r="F22" s="122"/>
      <c r="G22" s="122"/>
      <c r="H22" s="122"/>
      <c r="I22" s="122"/>
      <c r="J22" s="122"/>
      <c r="K22" s="122"/>
      <c r="L22" s="122"/>
      <c r="M22" s="122"/>
      <c r="N22" s="122"/>
      <c r="O22" s="17"/>
    </row>
    <row r="23" spans="1:19" ht="26.25" x14ac:dyDescent="0.2">
      <c r="B23" s="21"/>
      <c r="C23" s="22"/>
      <c r="D23" s="22"/>
      <c r="E23" s="22"/>
      <c r="F23" s="22"/>
      <c r="G23" s="22"/>
      <c r="H23" s="22"/>
      <c r="I23" s="22"/>
      <c r="J23" s="22"/>
      <c r="K23" s="22"/>
      <c r="L23" s="22"/>
      <c r="M23" s="22"/>
      <c r="N23" s="22"/>
      <c r="O23" s="22"/>
    </row>
    <row r="24" spans="1:19" ht="15.75" x14ac:dyDescent="0.2">
      <c r="B24" s="123" t="s">
        <v>0</v>
      </c>
      <c r="C24" s="124" t="s">
        <v>13</v>
      </c>
      <c r="D24" s="125"/>
      <c r="E24" s="125"/>
      <c r="F24" s="126"/>
      <c r="G24" s="124" t="s">
        <v>2</v>
      </c>
      <c r="H24" s="125"/>
      <c r="I24" s="125"/>
      <c r="J24" s="125"/>
      <c r="K24" s="125"/>
      <c r="L24" s="125"/>
      <c r="M24" s="126"/>
      <c r="N24" s="127" t="s">
        <v>3</v>
      </c>
      <c r="O24" s="24"/>
      <c r="P24" s="121" t="s">
        <v>11</v>
      </c>
      <c r="Q24" s="121"/>
    </row>
    <row r="25" spans="1:19" ht="38.25" x14ac:dyDescent="0.2">
      <c r="B25" s="123"/>
      <c r="C25" s="38" t="s">
        <v>9</v>
      </c>
      <c r="D25" s="38" t="s">
        <v>10</v>
      </c>
      <c r="E25" s="38" t="s">
        <v>1</v>
      </c>
      <c r="F25" s="38" t="s">
        <v>16</v>
      </c>
      <c r="G25" s="38" t="s">
        <v>14</v>
      </c>
      <c r="H25" s="42" t="s">
        <v>15</v>
      </c>
      <c r="I25" s="38" t="s">
        <v>18</v>
      </c>
      <c r="J25" s="42" t="s">
        <v>17</v>
      </c>
      <c r="K25" s="38" t="s">
        <v>19</v>
      </c>
      <c r="L25" s="42" t="s">
        <v>20</v>
      </c>
      <c r="M25" s="38" t="s">
        <v>4</v>
      </c>
      <c r="N25" s="127"/>
      <c r="O25" s="24"/>
      <c r="P25" s="25" t="s">
        <v>26</v>
      </c>
      <c r="Q25" s="25" t="s">
        <v>5</v>
      </c>
    </row>
    <row r="26" spans="1:19" ht="42.75" x14ac:dyDescent="0.2">
      <c r="B26" s="39" t="s">
        <v>38</v>
      </c>
      <c r="C26" s="26">
        <v>0</v>
      </c>
      <c r="D26" s="26">
        <v>0</v>
      </c>
      <c r="E26" s="26">
        <v>0</v>
      </c>
      <c r="F26" s="46">
        <v>0</v>
      </c>
      <c r="G26" s="26">
        <v>0</v>
      </c>
      <c r="H26" s="26"/>
      <c r="I26" s="26">
        <v>0</v>
      </c>
      <c r="J26" s="26"/>
      <c r="K26" s="26">
        <v>0</v>
      </c>
      <c r="L26" s="26"/>
      <c r="M26" s="26">
        <f>+G26+I26+K26</f>
        <v>0</v>
      </c>
      <c r="N26" s="49">
        <f>+F26+M26</f>
        <v>0</v>
      </c>
      <c r="O26" s="28"/>
      <c r="P26" s="29" t="s">
        <v>39</v>
      </c>
      <c r="Q26" s="51">
        <v>0.2</v>
      </c>
    </row>
    <row r="27" spans="1:19" ht="30" x14ac:dyDescent="0.2">
      <c r="B27" s="39" t="s">
        <v>40</v>
      </c>
      <c r="C27" s="26">
        <v>0</v>
      </c>
      <c r="D27" s="26">
        <v>0</v>
      </c>
      <c r="E27" s="26">
        <v>0</v>
      </c>
      <c r="F27" s="46">
        <f>+C27+D27+E27</f>
        <v>0</v>
      </c>
      <c r="G27" s="26">
        <v>0</v>
      </c>
      <c r="H27" s="26"/>
      <c r="I27" s="26">
        <v>0</v>
      </c>
      <c r="J27" s="26"/>
      <c r="K27" s="26">
        <v>0</v>
      </c>
      <c r="L27" s="26"/>
      <c r="M27" s="26">
        <f>+G27+I27+K27</f>
        <v>0</v>
      </c>
      <c r="N27" s="49">
        <f>+F27+M27</f>
        <v>0</v>
      </c>
      <c r="O27" s="28"/>
      <c r="P27" s="29"/>
      <c r="Q27" s="30"/>
    </row>
    <row r="28" spans="1:19" ht="30" x14ac:dyDescent="0.2">
      <c r="B28" s="39" t="s">
        <v>41</v>
      </c>
      <c r="C28" s="26">
        <v>0</v>
      </c>
      <c r="D28" s="26">
        <v>0</v>
      </c>
      <c r="E28" s="26">
        <v>0</v>
      </c>
      <c r="F28" s="46">
        <f>+C28+D28+E28</f>
        <v>0</v>
      </c>
      <c r="G28" s="26">
        <v>0</v>
      </c>
      <c r="H28" s="26"/>
      <c r="I28" s="26">
        <v>0</v>
      </c>
      <c r="J28" s="26"/>
      <c r="K28" s="26">
        <v>0</v>
      </c>
      <c r="L28" s="26"/>
      <c r="M28" s="26">
        <f>+G28+I28+K28</f>
        <v>0</v>
      </c>
      <c r="N28" s="49">
        <f>+F28+M28</f>
        <v>0</v>
      </c>
      <c r="O28" s="28"/>
      <c r="P28" s="29"/>
      <c r="Q28" s="30"/>
    </row>
    <row r="29" spans="1:19" ht="15.75" x14ac:dyDescent="0.2">
      <c r="B29" s="31" t="s">
        <v>6</v>
      </c>
      <c r="C29" s="32">
        <f>SUM(C26:C28)</f>
        <v>0</v>
      </c>
      <c r="D29" s="32">
        <f>SUM(D26:D28)</f>
        <v>0</v>
      </c>
      <c r="E29" s="32">
        <f>SUM(E26:E28)</f>
        <v>0</v>
      </c>
      <c r="F29" s="32">
        <f>SUM(F26:F28)</f>
        <v>0</v>
      </c>
      <c r="G29" s="32">
        <f>SUM(G26:G28)</f>
        <v>0</v>
      </c>
      <c r="I29" s="32">
        <f>SUM(I26:I28)</f>
        <v>0</v>
      </c>
      <c r="K29" s="32">
        <f>SUM(K26:K28)</f>
        <v>0</v>
      </c>
      <c r="M29" s="50">
        <f>SUM(M26:M28)</f>
        <v>0</v>
      </c>
      <c r="N29" s="50">
        <f>SUM(N26:N28)</f>
        <v>0</v>
      </c>
      <c r="O29" s="33"/>
      <c r="Q29" s="52">
        <f>SUM(Q26:Q28)</f>
        <v>0.2</v>
      </c>
    </row>
    <row r="31" spans="1:19" ht="15.75" x14ac:dyDescent="0.2">
      <c r="B31" s="31" t="s">
        <v>12</v>
      </c>
      <c r="C31" s="34">
        <f>F29</f>
        <v>0</v>
      </c>
      <c r="D31" s="40"/>
    </row>
    <row r="32" spans="1:19" ht="15.75" x14ac:dyDescent="0.2">
      <c r="B32" s="31" t="s">
        <v>7</v>
      </c>
      <c r="C32" s="34">
        <f>+M29</f>
        <v>0</v>
      </c>
      <c r="D32" s="40"/>
    </row>
    <row r="33" spans="1:19" ht="15.75" x14ac:dyDescent="0.25">
      <c r="B33" s="31" t="s">
        <v>3</v>
      </c>
      <c r="C33" s="36">
        <f>+C31+C32</f>
        <v>0</v>
      </c>
      <c r="D33" s="41"/>
    </row>
    <row r="35" spans="1:19" s="35" customFormat="1" x14ac:dyDescent="0.2">
      <c r="A35" s="43"/>
      <c r="B35" s="43"/>
      <c r="C35" s="43"/>
      <c r="D35" s="43"/>
      <c r="E35" s="43"/>
      <c r="F35" s="43"/>
      <c r="G35" s="43"/>
      <c r="H35" s="43"/>
      <c r="I35" s="43"/>
      <c r="J35" s="43"/>
      <c r="K35" s="43"/>
      <c r="L35" s="43"/>
      <c r="M35" s="43"/>
      <c r="N35" s="43"/>
      <c r="O35" s="44"/>
      <c r="P35" s="43"/>
      <c r="Q35" s="43"/>
      <c r="S35" s="18"/>
    </row>
    <row r="37" spans="1:19" ht="23.25" x14ac:dyDescent="0.2">
      <c r="B37" s="23" t="s">
        <v>50</v>
      </c>
      <c r="C37" s="122" t="s">
        <v>48</v>
      </c>
      <c r="D37" s="122"/>
      <c r="E37" s="122"/>
      <c r="F37" s="122"/>
      <c r="G37" s="122"/>
      <c r="H37" s="122"/>
      <c r="I37" s="122"/>
      <c r="J37" s="122"/>
      <c r="K37" s="122"/>
      <c r="L37" s="122"/>
      <c r="M37" s="122"/>
      <c r="N37" s="122"/>
      <c r="O37" s="17"/>
    </row>
    <row r="38" spans="1:19" ht="26.25" x14ac:dyDescent="0.2">
      <c r="B38" s="21"/>
      <c r="C38" s="22"/>
      <c r="D38" s="22"/>
      <c r="E38" s="22"/>
      <c r="F38" s="22"/>
      <c r="G38" s="22"/>
      <c r="H38" s="22"/>
      <c r="I38" s="22"/>
      <c r="J38" s="22"/>
      <c r="K38" s="22"/>
      <c r="L38" s="22"/>
      <c r="M38" s="22"/>
      <c r="N38" s="22"/>
      <c r="O38" s="22"/>
    </row>
    <row r="39" spans="1:19" ht="15.75" x14ac:dyDescent="0.2">
      <c r="B39" s="123" t="s">
        <v>0</v>
      </c>
      <c r="C39" s="124" t="s">
        <v>13</v>
      </c>
      <c r="D39" s="125"/>
      <c r="E39" s="125"/>
      <c r="F39" s="126"/>
      <c r="G39" s="124" t="s">
        <v>2</v>
      </c>
      <c r="H39" s="125"/>
      <c r="I39" s="125"/>
      <c r="J39" s="125"/>
      <c r="K39" s="125"/>
      <c r="L39" s="125"/>
      <c r="M39" s="126"/>
      <c r="N39" s="127" t="s">
        <v>3</v>
      </c>
      <c r="O39" s="24"/>
      <c r="P39" s="121" t="s">
        <v>11</v>
      </c>
      <c r="Q39" s="121"/>
    </row>
    <row r="40" spans="1:19" ht="38.25" x14ac:dyDescent="0.2">
      <c r="B40" s="123"/>
      <c r="C40" s="38" t="s">
        <v>9</v>
      </c>
      <c r="D40" s="38" t="s">
        <v>10</v>
      </c>
      <c r="E40" s="38" t="s">
        <v>1</v>
      </c>
      <c r="F40" s="38" t="s">
        <v>16</v>
      </c>
      <c r="G40" s="38" t="s">
        <v>14</v>
      </c>
      <c r="H40" s="42" t="s">
        <v>15</v>
      </c>
      <c r="I40" s="38" t="s">
        <v>18</v>
      </c>
      <c r="J40" s="42" t="s">
        <v>17</v>
      </c>
      <c r="K40" s="38" t="s">
        <v>19</v>
      </c>
      <c r="L40" s="42" t="s">
        <v>20</v>
      </c>
      <c r="M40" s="38" t="s">
        <v>4</v>
      </c>
      <c r="N40" s="127"/>
      <c r="O40" s="24"/>
      <c r="P40" s="25" t="s">
        <v>26</v>
      </c>
      <c r="Q40" s="25" t="s">
        <v>5</v>
      </c>
    </row>
    <row r="41" spans="1:19" ht="30" x14ac:dyDescent="0.2">
      <c r="B41" s="39" t="s">
        <v>51</v>
      </c>
      <c r="C41" s="26">
        <v>0</v>
      </c>
      <c r="D41" s="26">
        <v>0</v>
      </c>
      <c r="E41" s="26">
        <v>0</v>
      </c>
      <c r="F41" s="46">
        <f>+C41+D41+E41</f>
        <v>0</v>
      </c>
      <c r="G41" s="131">
        <v>1300000000</v>
      </c>
      <c r="H41" s="47"/>
      <c r="I41" s="26">
        <v>0</v>
      </c>
      <c r="J41" s="26"/>
      <c r="K41" s="26">
        <v>0</v>
      </c>
      <c r="L41" s="26"/>
      <c r="M41" s="26">
        <f>+G41+I41+K41</f>
        <v>1300000000</v>
      </c>
      <c r="N41" s="49">
        <f>+F41+M41</f>
        <v>1300000000</v>
      </c>
      <c r="O41" s="28"/>
      <c r="P41" s="29" t="s">
        <v>52</v>
      </c>
      <c r="Q41" s="53">
        <v>30</v>
      </c>
    </row>
    <row r="42" spans="1:19" ht="45" x14ac:dyDescent="0.2">
      <c r="B42" s="39" t="s">
        <v>55</v>
      </c>
      <c r="C42" s="26">
        <v>0</v>
      </c>
      <c r="D42" s="26">
        <v>0</v>
      </c>
      <c r="E42" s="26">
        <v>0</v>
      </c>
      <c r="F42" s="46">
        <f>+C42+D42+E42</f>
        <v>0</v>
      </c>
      <c r="G42" s="132"/>
      <c r="H42" s="47"/>
      <c r="I42" s="26">
        <v>0</v>
      </c>
      <c r="J42" s="26"/>
      <c r="K42" s="26">
        <v>0</v>
      </c>
      <c r="L42" s="26"/>
      <c r="M42" s="26">
        <f>+G42+I42+K42</f>
        <v>0</v>
      </c>
      <c r="N42" s="49">
        <f>+F42+M42</f>
        <v>0</v>
      </c>
      <c r="O42" s="28"/>
      <c r="P42" s="29" t="s">
        <v>52</v>
      </c>
      <c r="Q42" s="53">
        <v>4</v>
      </c>
    </row>
    <row r="43" spans="1:19" ht="30" x14ac:dyDescent="0.2">
      <c r="B43" s="39" t="s">
        <v>53</v>
      </c>
      <c r="C43" s="26">
        <v>0</v>
      </c>
      <c r="D43" s="26">
        <v>0</v>
      </c>
      <c r="E43" s="26">
        <v>0</v>
      </c>
      <c r="F43" s="46">
        <f>+C43+D43+E43</f>
        <v>0</v>
      </c>
      <c r="G43" s="132"/>
      <c r="H43" s="47"/>
      <c r="I43" s="26">
        <v>0</v>
      </c>
      <c r="J43" s="26"/>
      <c r="K43" s="26">
        <v>0</v>
      </c>
      <c r="L43" s="26"/>
      <c r="M43" s="26">
        <f>+G43+I43+K43</f>
        <v>0</v>
      </c>
      <c r="N43" s="49">
        <f>+F43+M43</f>
        <v>0</v>
      </c>
      <c r="O43" s="28"/>
      <c r="P43" s="29"/>
      <c r="Q43" s="30"/>
    </row>
    <row r="44" spans="1:19" ht="45" x14ac:dyDescent="0.2">
      <c r="B44" s="39" t="s">
        <v>54</v>
      </c>
      <c r="C44" s="26">
        <v>0</v>
      </c>
      <c r="D44" s="26">
        <v>0</v>
      </c>
      <c r="E44" s="26">
        <v>0</v>
      </c>
      <c r="F44" s="46">
        <f>+C44+D44+E44</f>
        <v>0</v>
      </c>
      <c r="G44" s="133"/>
      <c r="H44" s="47"/>
      <c r="I44" s="26">
        <v>0</v>
      </c>
      <c r="J44" s="26"/>
      <c r="K44" s="26">
        <v>0</v>
      </c>
      <c r="L44" s="26"/>
      <c r="M44" s="26">
        <f>+G44+I44+K44</f>
        <v>0</v>
      </c>
      <c r="N44" s="49">
        <f>+F44+M44</f>
        <v>0</v>
      </c>
      <c r="O44" s="28"/>
      <c r="P44" s="29"/>
      <c r="Q44" s="30"/>
    </row>
    <row r="45" spans="1:19" ht="15.75" x14ac:dyDescent="0.2">
      <c r="B45" s="31" t="s">
        <v>6</v>
      </c>
      <c r="C45" s="32">
        <f>SUM(C41:C44)</f>
        <v>0</v>
      </c>
      <c r="D45" s="32">
        <f>SUM(D41:D44)</f>
        <v>0</v>
      </c>
      <c r="E45" s="32">
        <f>SUM(E41:E44)</f>
        <v>0</v>
      </c>
      <c r="F45" s="32">
        <f>SUM(F41:F44)</f>
        <v>0</v>
      </c>
      <c r="G45" s="32">
        <f>SUM(G41:G44)</f>
        <v>1300000000</v>
      </c>
      <c r="I45" s="32">
        <f>SUM(I41:I44)</f>
        <v>0</v>
      </c>
      <c r="K45" s="32">
        <f>SUM(K41:K44)</f>
        <v>0</v>
      </c>
      <c r="M45" s="50">
        <f>SUM(M41:M44)</f>
        <v>1300000000</v>
      </c>
      <c r="N45" s="50">
        <f>SUM(N41:N44)</f>
        <v>1300000000</v>
      </c>
      <c r="O45" s="33"/>
      <c r="Q45" s="48">
        <f>SUM(Q41:Q44)</f>
        <v>34</v>
      </c>
    </row>
    <row r="47" spans="1:19" ht="15.75" x14ac:dyDescent="0.2">
      <c r="B47" s="31" t="s">
        <v>12</v>
      </c>
      <c r="C47" s="34">
        <f>F45</f>
        <v>0</v>
      </c>
      <c r="D47" s="40"/>
    </row>
    <row r="48" spans="1:19" ht="15.75" x14ac:dyDescent="0.2">
      <c r="B48" s="31" t="s">
        <v>7</v>
      </c>
      <c r="C48" s="34">
        <f>+M45</f>
        <v>1300000000</v>
      </c>
      <c r="D48" s="40"/>
    </row>
    <row r="49" spans="1:19" ht="15.75" x14ac:dyDescent="0.25">
      <c r="B49" s="31" t="s">
        <v>3</v>
      </c>
      <c r="C49" s="36">
        <f>+C47+C48</f>
        <v>1300000000</v>
      </c>
      <c r="D49" s="41"/>
    </row>
    <row r="51" spans="1:19" s="35" customFormat="1" x14ac:dyDescent="0.2">
      <c r="A51" s="43"/>
      <c r="B51" s="43"/>
      <c r="C51" s="43"/>
      <c r="D51" s="43"/>
      <c r="E51" s="43"/>
      <c r="F51" s="43"/>
      <c r="G51" s="43"/>
      <c r="H51" s="43"/>
      <c r="I51" s="43"/>
      <c r="J51" s="43"/>
      <c r="K51" s="43"/>
      <c r="L51" s="43"/>
      <c r="M51" s="43"/>
      <c r="N51" s="43"/>
      <c r="O51" s="44"/>
      <c r="P51" s="43"/>
      <c r="Q51" s="43"/>
      <c r="S51" s="18"/>
    </row>
    <row r="53" spans="1:19" ht="23.25" x14ac:dyDescent="0.2">
      <c r="B53" s="16" t="s">
        <v>49</v>
      </c>
      <c r="C53" s="122" t="s">
        <v>42</v>
      </c>
      <c r="D53" s="122"/>
      <c r="E53" s="122"/>
      <c r="F53" s="122"/>
      <c r="G53" s="122"/>
      <c r="H53" s="122"/>
      <c r="I53" s="122"/>
      <c r="J53" s="122"/>
      <c r="K53" s="122"/>
      <c r="L53" s="122"/>
      <c r="M53" s="122"/>
      <c r="N53" s="122"/>
      <c r="O53" s="17"/>
    </row>
    <row r="54" spans="1:19" ht="26.25" x14ac:dyDescent="0.2">
      <c r="B54" s="21"/>
      <c r="C54" s="22"/>
      <c r="D54" s="22"/>
      <c r="E54" s="22"/>
      <c r="F54" s="22"/>
      <c r="G54" s="22"/>
      <c r="H54" s="22"/>
      <c r="I54" s="22"/>
      <c r="J54" s="22"/>
      <c r="K54" s="22"/>
      <c r="L54" s="22"/>
      <c r="M54" s="22"/>
      <c r="N54" s="22"/>
      <c r="O54" s="22"/>
    </row>
    <row r="55" spans="1:19" ht="15.75" x14ac:dyDescent="0.2">
      <c r="B55" s="123" t="s">
        <v>0</v>
      </c>
      <c r="C55" s="124" t="s">
        <v>13</v>
      </c>
      <c r="D55" s="125"/>
      <c r="E55" s="125"/>
      <c r="F55" s="126"/>
      <c r="G55" s="124" t="s">
        <v>2</v>
      </c>
      <c r="H55" s="125"/>
      <c r="I55" s="125"/>
      <c r="J55" s="125"/>
      <c r="K55" s="125"/>
      <c r="L55" s="125"/>
      <c r="M55" s="126"/>
      <c r="N55" s="127" t="s">
        <v>3</v>
      </c>
      <c r="O55" s="24"/>
      <c r="P55" s="121" t="s">
        <v>11</v>
      </c>
      <c r="Q55" s="121"/>
    </row>
    <row r="56" spans="1:19" ht="38.25" x14ac:dyDescent="0.2">
      <c r="B56" s="123"/>
      <c r="C56" s="38" t="s">
        <v>9</v>
      </c>
      <c r="D56" s="38" t="s">
        <v>10</v>
      </c>
      <c r="E56" s="38" t="s">
        <v>1</v>
      </c>
      <c r="F56" s="38" t="s">
        <v>16</v>
      </c>
      <c r="G56" s="38" t="s">
        <v>14</v>
      </c>
      <c r="H56" s="42" t="s">
        <v>15</v>
      </c>
      <c r="I56" s="38" t="s">
        <v>18</v>
      </c>
      <c r="J56" s="42" t="s">
        <v>17</v>
      </c>
      <c r="K56" s="38" t="s">
        <v>19</v>
      </c>
      <c r="L56" s="42" t="s">
        <v>20</v>
      </c>
      <c r="M56" s="38" t="s">
        <v>4</v>
      </c>
      <c r="N56" s="127"/>
      <c r="O56" s="24"/>
      <c r="P56" s="25" t="s">
        <v>26</v>
      </c>
      <c r="Q56" s="25" t="s">
        <v>5</v>
      </c>
    </row>
    <row r="57" spans="1:19" ht="57" x14ac:dyDescent="0.2">
      <c r="B57" s="39" t="s">
        <v>43</v>
      </c>
      <c r="C57" s="26">
        <v>350000000</v>
      </c>
      <c r="D57" s="26">
        <v>0</v>
      </c>
      <c r="E57" s="26">
        <v>0</v>
      </c>
      <c r="F57" s="46">
        <f>+C57+D57+E57</f>
        <v>350000000</v>
      </c>
      <c r="G57" s="26">
        <v>0</v>
      </c>
      <c r="H57" s="26"/>
      <c r="I57" s="26">
        <v>0</v>
      </c>
      <c r="J57" s="26"/>
      <c r="K57" s="26">
        <v>0</v>
      </c>
      <c r="L57" s="26"/>
      <c r="M57" s="26">
        <f>+G57+I57+K57</f>
        <v>0</v>
      </c>
      <c r="N57" s="49">
        <f>+F57+M57</f>
        <v>350000000</v>
      </c>
      <c r="O57" s="28"/>
      <c r="P57" s="29" t="s">
        <v>44</v>
      </c>
      <c r="Q57" s="53">
        <v>9100</v>
      </c>
    </row>
    <row r="58" spans="1:19" ht="30" x14ac:dyDescent="0.2">
      <c r="B58" s="39" t="s">
        <v>45</v>
      </c>
      <c r="C58" s="26">
        <v>0</v>
      </c>
      <c r="D58" s="26">
        <v>0</v>
      </c>
      <c r="E58" s="26">
        <v>0</v>
      </c>
      <c r="F58" s="46">
        <f>+C58+D58+E58</f>
        <v>0</v>
      </c>
      <c r="G58" s="26">
        <v>0</v>
      </c>
      <c r="H58" s="26"/>
      <c r="I58" s="26">
        <v>0</v>
      </c>
      <c r="J58" s="26"/>
      <c r="K58" s="26">
        <v>0</v>
      </c>
      <c r="L58" s="26"/>
      <c r="M58" s="26">
        <f>+G58+I58+K58</f>
        <v>0</v>
      </c>
      <c r="N58" s="49">
        <f>+F58+M58</f>
        <v>0</v>
      </c>
      <c r="O58" s="28"/>
      <c r="P58" s="29"/>
      <c r="Q58" s="30"/>
    </row>
    <row r="59" spans="1:19" ht="45" x14ac:dyDescent="0.2">
      <c r="B59" s="39" t="s">
        <v>46</v>
      </c>
      <c r="C59" s="26">
        <v>150000000</v>
      </c>
      <c r="D59" s="26">
        <v>0</v>
      </c>
      <c r="E59" s="26">
        <v>0</v>
      </c>
      <c r="F59" s="46">
        <f>+C59+D59+E59</f>
        <v>150000000</v>
      </c>
      <c r="G59" s="26">
        <v>0</v>
      </c>
      <c r="H59" s="26"/>
      <c r="I59" s="26">
        <v>0</v>
      </c>
      <c r="J59" s="26"/>
      <c r="K59" s="26">
        <v>0</v>
      </c>
      <c r="L59" s="26"/>
      <c r="M59" s="26">
        <f>+G59+I59+K59</f>
        <v>0</v>
      </c>
      <c r="N59" s="49">
        <f>+F59+M59</f>
        <v>150000000</v>
      </c>
      <c r="O59" s="28"/>
      <c r="P59" s="29"/>
      <c r="Q59" s="30"/>
    </row>
    <row r="60" spans="1:19" ht="15" x14ac:dyDescent="0.2">
      <c r="B60" s="39" t="s">
        <v>47</v>
      </c>
      <c r="C60" s="26">
        <v>0</v>
      </c>
      <c r="D60" s="26">
        <v>0</v>
      </c>
      <c r="E60" s="26">
        <v>0</v>
      </c>
      <c r="F60" s="46">
        <f>+C60+D60+E60</f>
        <v>0</v>
      </c>
      <c r="G60" s="26">
        <v>0</v>
      </c>
      <c r="H60" s="26"/>
      <c r="I60" s="26">
        <v>0</v>
      </c>
      <c r="J60" s="26"/>
      <c r="K60" s="26">
        <v>0</v>
      </c>
      <c r="L60" s="26"/>
      <c r="M60" s="26">
        <f>+G60+I60+K60</f>
        <v>0</v>
      </c>
      <c r="N60" s="49">
        <f>+F60+M60</f>
        <v>0</v>
      </c>
      <c r="O60" s="28"/>
      <c r="P60" s="29"/>
      <c r="Q60" s="30"/>
    </row>
    <row r="61" spans="1:19" ht="15.75" x14ac:dyDescent="0.2">
      <c r="B61" s="31" t="s">
        <v>6</v>
      </c>
      <c r="C61" s="32">
        <f>SUM(C57:C60)</f>
        <v>500000000</v>
      </c>
      <c r="D61" s="32">
        <f>SUM(D57:D60)</f>
        <v>0</v>
      </c>
      <c r="E61" s="32">
        <f>SUM(E57:E60)</f>
        <v>0</v>
      </c>
      <c r="F61" s="32">
        <f>SUM(F57:F60)</f>
        <v>500000000</v>
      </c>
      <c r="G61" s="32">
        <f>SUM(G57:G60)</f>
        <v>0</v>
      </c>
      <c r="I61" s="32">
        <f>SUM(I57:I60)</f>
        <v>0</v>
      </c>
      <c r="K61" s="32">
        <f>SUM(K57:K60)</f>
        <v>0</v>
      </c>
      <c r="M61" s="50">
        <f>SUM(M57:M60)</f>
        <v>0</v>
      </c>
      <c r="N61" s="50">
        <f>SUM(N57:N60)</f>
        <v>500000000</v>
      </c>
      <c r="O61" s="33"/>
      <c r="Q61" s="48">
        <f>SUM(Q57:Q60)</f>
        <v>9100</v>
      </c>
    </row>
    <row r="63" spans="1:19" ht="15.75" x14ac:dyDescent="0.2">
      <c r="B63" s="31" t="s">
        <v>12</v>
      </c>
      <c r="C63" s="34">
        <f>F61</f>
        <v>500000000</v>
      </c>
      <c r="D63" s="40"/>
    </row>
    <row r="64" spans="1:19" ht="15.75" x14ac:dyDescent="0.2">
      <c r="B64" s="31" t="s">
        <v>7</v>
      </c>
      <c r="C64" s="34">
        <f>+M61</f>
        <v>0</v>
      </c>
      <c r="D64" s="40"/>
    </row>
    <row r="65" spans="1:19" ht="15.75" x14ac:dyDescent="0.25">
      <c r="B65" s="31" t="s">
        <v>3</v>
      </c>
      <c r="C65" s="36">
        <f>+C63+C64</f>
        <v>500000000</v>
      </c>
      <c r="D65" s="41"/>
    </row>
    <row r="67" spans="1:19" s="35" customFormat="1" x14ac:dyDescent="0.2">
      <c r="A67" s="43"/>
      <c r="B67" s="43"/>
      <c r="C67" s="43"/>
      <c r="D67" s="43"/>
      <c r="E67" s="43"/>
      <c r="F67" s="43"/>
      <c r="G67" s="43"/>
      <c r="H67" s="43"/>
      <c r="I67" s="43"/>
      <c r="J67" s="43"/>
      <c r="K67" s="43"/>
      <c r="L67" s="43"/>
      <c r="M67" s="43"/>
      <c r="N67" s="43"/>
      <c r="O67" s="44"/>
      <c r="P67" s="43"/>
      <c r="Q67" s="43"/>
      <c r="S67" s="18"/>
    </row>
    <row r="69" spans="1:19" ht="29.25" customHeight="1" x14ac:dyDescent="0.2">
      <c r="B69" s="55" t="s">
        <v>56</v>
      </c>
      <c r="C69" s="128" t="s">
        <v>57</v>
      </c>
      <c r="D69" s="129"/>
      <c r="E69" s="129"/>
      <c r="F69" s="129"/>
      <c r="G69" s="129"/>
      <c r="H69" s="129"/>
      <c r="I69" s="129"/>
      <c r="J69" s="129"/>
      <c r="K69" s="129"/>
      <c r="L69" s="129"/>
      <c r="M69" s="129"/>
      <c r="N69" s="130"/>
      <c r="O69" s="17"/>
      <c r="R69" s="17"/>
    </row>
    <row r="70" spans="1:19" ht="15" customHeight="1" x14ac:dyDescent="0.2">
      <c r="B70" s="21"/>
      <c r="C70" s="22"/>
      <c r="D70" s="22"/>
      <c r="E70" s="22"/>
      <c r="F70" s="22"/>
      <c r="G70" s="22"/>
      <c r="H70" s="22"/>
      <c r="I70" s="22"/>
      <c r="J70" s="22"/>
      <c r="K70" s="22"/>
      <c r="L70" s="22"/>
      <c r="M70" s="22"/>
      <c r="N70" s="22"/>
      <c r="O70" s="22"/>
      <c r="R70" s="22"/>
    </row>
    <row r="71" spans="1:19" ht="16.5" customHeight="1" x14ac:dyDescent="0.2">
      <c r="B71" s="123" t="s">
        <v>0</v>
      </c>
      <c r="C71" s="124" t="s">
        <v>13</v>
      </c>
      <c r="D71" s="125"/>
      <c r="E71" s="125"/>
      <c r="F71" s="126"/>
      <c r="G71" s="124" t="s">
        <v>2</v>
      </c>
      <c r="H71" s="125"/>
      <c r="I71" s="125"/>
      <c r="J71" s="125"/>
      <c r="K71" s="125"/>
      <c r="L71" s="125"/>
      <c r="M71" s="126"/>
      <c r="N71" s="127" t="s">
        <v>3</v>
      </c>
      <c r="O71" s="24"/>
      <c r="P71" s="121" t="s">
        <v>11</v>
      </c>
      <c r="Q71" s="121"/>
      <c r="R71" s="24"/>
    </row>
    <row r="72" spans="1:19" ht="31.5" customHeight="1" x14ac:dyDescent="0.2">
      <c r="B72" s="123"/>
      <c r="C72" s="38" t="s">
        <v>9</v>
      </c>
      <c r="D72" s="38" t="s">
        <v>10</v>
      </c>
      <c r="E72" s="38" t="s">
        <v>1</v>
      </c>
      <c r="F72" s="38" t="s">
        <v>16</v>
      </c>
      <c r="G72" s="38" t="s">
        <v>14</v>
      </c>
      <c r="H72" s="42" t="s">
        <v>15</v>
      </c>
      <c r="I72" s="38" t="s">
        <v>18</v>
      </c>
      <c r="J72" s="42" t="s">
        <v>17</v>
      </c>
      <c r="K72" s="38" t="s">
        <v>19</v>
      </c>
      <c r="L72" s="42" t="s">
        <v>20</v>
      </c>
      <c r="M72" s="38" t="s">
        <v>4</v>
      </c>
      <c r="N72" s="127"/>
      <c r="O72" s="24"/>
      <c r="P72" s="54" t="s">
        <v>26</v>
      </c>
      <c r="Q72" s="54" t="s">
        <v>5</v>
      </c>
      <c r="R72" s="24"/>
    </row>
    <row r="73" spans="1:19" ht="30" x14ac:dyDescent="0.2">
      <c r="B73" s="39" t="s">
        <v>58</v>
      </c>
      <c r="C73" s="26">
        <v>0</v>
      </c>
      <c r="D73" s="26">
        <v>0</v>
      </c>
      <c r="E73" s="26">
        <v>0</v>
      </c>
      <c r="F73" s="46">
        <f>+C73+D73+E73</f>
        <v>0</v>
      </c>
      <c r="G73" s="26">
        <v>0</v>
      </c>
      <c r="H73" s="26"/>
      <c r="I73" s="26">
        <v>0</v>
      </c>
      <c r="J73" s="26"/>
      <c r="K73" s="26">
        <v>0</v>
      </c>
      <c r="L73" s="26"/>
      <c r="M73" s="26">
        <f>+G73+I73+K73</f>
        <v>0</v>
      </c>
      <c r="N73" s="49">
        <f>+F73+M73</f>
        <v>0</v>
      </c>
      <c r="O73" s="28"/>
      <c r="P73" s="29"/>
      <c r="Q73" s="30"/>
      <c r="R73" s="28"/>
    </row>
    <row r="74" spans="1:19" ht="28.5" x14ac:dyDescent="0.2">
      <c r="B74" s="39" t="s">
        <v>59</v>
      </c>
      <c r="C74" s="26">
        <v>0</v>
      </c>
      <c r="D74" s="26">
        <v>0</v>
      </c>
      <c r="E74" s="26">
        <v>0</v>
      </c>
      <c r="F74" s="46">
        <f t="shared" ref="F74:F84" si="3">+C74+D74+E74</f>
        <v>0</v>
      </c>
      <c r="G74" s="26">
        <v>0</v>
      </c>
      <c r="H74" s="26"/>
      <c r="I74" s="26">
        <v>0</v>
      </c>
      <c r="J74" s="26"/>
      <c r="K74" s="47">
        <v>24000000000</v>
      </c>
      <c r="L74" s="56" t="s">
        <v>60</v>
      </c>
      <c r="M74" s="26">
        <f t="shared" ref="M74:M79" si="4">+G74+I74+K74</f>
        <v>24000000000</v>
      </c>
      <c r="N74" s="49">
        <f t="shared" ref="N74:N84" si="5">+F74+M74</f>
        <v>24000000000</v>
      </c>
      <c r="O74" s="28"/>
      <c r="P74" s="29"/>
      <c r="Q74" s="30"/>
      <c r="R74" s="28"/>
    </row>
    <row r="75" spans="1:19" ht="30" x14ac:dyDescent="0.2">
      <c r="B75" s="39" t="s">
        <v>61</v>
      </c>
      <c r="C75" s="26">
        <v>50000000000</v>
      </c>
      <c r="D75" s="26">
        <v>0</v>
      </c>
      <c r="E75" s="26">
        <v>0</v>
      </c>
      <c r="F75" s="46">
        <f t="shared" si="3"/>
        <v>50000000000</v>
      </c>
      <c r="G75" s="26">
        <v>0</v>
      </c>
      <c r="H75" s="26"/>
      <c r="I75" s="26">
        <v>0</v>
      </c>
      <c r="J75" s="26"/>
      <c r="K75" s="26">
        <v>0</v>
      </c>
      <c r="L75" s="26"/>
      <c r="M75" s="26">
        <f t="shared" si="4"/>
        <v>0</v>
      </c>
      <c r="N75" s="49">
        <f t="shared" si="5"/>
        <v>50000000000</v>
      </c>
      <c r="O75" s="28"/>
      <c r="P75" s="29" t="s">
        <v>62</v>
      </c>
      <c r="Q75" s="30">
        <v>90</v>
      </c>
      <c r="R75" s="28"/>
    </row>
    <row r="76" spans="1:19" ht="30" x14ac:dyDescent="0.2">
      <c r="B76" s="39" t="s">
        <v>63</v>
      </c>
      <c r="C76" s="26">
        <v>45755000000</v>
      </c>
      <c r="D76" s="26">
        <v>0</v>
      </c>
      <c r="E76" s="26">
        <v>0</v>
      </c>
      <c r="F76" s="46">
        <f t="shared" si="3"/>
        <v>45755000000</v>
      </c>
      <c r="G76" s="26">
        <v>0</v>
      </c>
      <c r="H76" s="26"/>
      <c r="I76" s="26">
        <v>0</v>
      </c>
      <c r="J76" s="26"/>
      <c r="K76" s="26">
        <v>0</v>
      </c>
      <c r="L76" s="26"/>
      <c r="M76" s="26">
        <f t="shared" si="4"/>
        <v>0</v>
      </c>
      <c r="N76" s="49">
        <f t="shared" si="5"/>
        <v>45755000000</v>
      </c>
      <c r="O76" s="28"/>
      <c r="P76" s="29" t="s">
        <v>62</v>
      </c>
      <c r="Q76" s="30">
        <v>120</v>
      </c>
      <c r="R76" s="28"/>
    </row>
    <row r="77" spans="1:19" ht="30" x14ac:dyDescent="0.2">
      <c r="B77" s="39" t="s">
        <v>64</v>
      </c>
      <c r="C77" s="26">
        <v>0</v>
      </c>
      <c r="D77" s="26">
        <v>0</v>
      </c>
      <c r="E77" s="26">
        <v>0</v>
      </c>
      <c r="F77" s="46">
        <f t="shared" si="3"/>
        <v>0</v>
      </c>
      <c r="G77" s="26">
        <v>2529484707</v>
      </c>
      <c r="H77" s="26" t="s">
        <v>65</v>
      </c>
      <c r="I77" s="26">
        <v>0</v>
      </c>
      <c r="J77" s="26"/>
      <c r="K77" s="26">
        <v>0</v>
      </c>
      <c r="L77" s="26"/>
      <c r="M77" s="26">
        <f t="shared" si="4"/>
        <v>2529484707</v>
      </c>
      <c r="N77" s="49">
        <f t="shared" si="5"/>
        <v>2529484707</v>
      </c>
      <c r="O77" s="28"/>
      <c r="P77" s="29" t="s">
        <v>62</v>
      </c>
      <c r="Q77" s="30">
        <v>8</v>
      </c>
      <c r="R77" s="28"/>
    </row>
    <row r="78" spans="1:19" ht="30" x14ac:dyDescent="0.2">
      <c r="B78" s="39" t="s">
        <v>66</v>
      </c>
      <c r="C78" s="26">
        <v>0</v>
      </c>
      <c r="D78" s="26">
        <v>0</v>
      </c>
      <c r="E78" s="26">
        <v>0</v>
      </c>
      <c r="F78" s="46">
        <f t="shared" si="3"/>
        <v>0</v>
      </c>
      <c r="G78" s="47">
        <v>38246000000</v>
      </c>
      <c r="H78" s="47" t="s">
        <v>67</v>
      </c>
      <c r="I78" s="26">
        <v>0</v>
      </c>
      <c r="J78" s="26"/>
      <c r="K78" s="26">
        <v>0</v>
      </c>
      <c r="L78" s="26"/>
      <c r="M78" s="26">
        <f t="shared" si="4"/>
        <v>38246000000</v>
      </c>
      <c r="N78" s="49">
        <f t="shared" si="5"/>
        <v>38246000000</v>
      </c>
      <c r="O78" s="28"/>
      <c r="P78" s="29" t="s">
        <v>62</v>
      </c>
      <c r="Q78" s="30">
        <v>50</v>
      </c>
      <c r="R78" s="28"/>
    </row>
    <row r="79" spans="1:19" ht="30" x14ac:dyDescent="0.2">
      <c r="B79" s="39" t="s">
        <v>68</v>
      </c>
      <c r="C79" s="47">
        <v>350000000</v>
      </c>
      <c r="D79" s="26">
        <v>0</v>
      </c>
      <c r="E79" s="26">
        <v>0</v>
      </c>
      <c r="F79" s="46">
        <f t="shared" si="3"/>
        <v>350000000</v>
      </c>
      <c r="G79" s="26">
        <v>0</v>
      </c>
      <c r="H79" s="26"/>
      <c r="I79" s="26">
        <v>0</v>
      </c>
      <c r="J79" s="26"/>
      <c r="K79" s="26">
        <v>0</v>
      </c>
      <c r="L79" s="26"/>
      <c r="M79" s="26">
        <f t="shared" si="4"/>
        <v>0</v>
      </c>
      <c r="N79" s="49">
        <f t="shared" si="5"/>
        <v>350000000</v>
      </c>
      <c r="O79" s="28"/>
      <c r="P79" s="29"/>
      <c r="Q79" s="30"/>
      <c r="R79" s="28"/>
    </row>
    <row r="80" spans="1:19" ht="30" x14ac:dyDescent="0.2">
      <c r="B80" s="39" t="s">
        <v>69</v>
      </c>
      <c r="C80" s="26">
        <v>0</v>
      </c>
      <c r="D80" s="26">
        <v>0</v>
      </c>
      <c r="E80" s="26">
        <v>0</v>
      </c>
      <c r="F80" s="46">
        <f t="shared" si="3"/>
        <v>0</v>
      </c>
      <c r="G80" s="26">
        <v>0</v>
      </c>
      <c r="H80" s="26"/>
      <c r="I80" s="26">
        <v>0</v>
      </c>
      <c r="J80" s="26"/>
      <c r="K80" s="47">
        <v>10000000000</v>
      </c>
      <c r="L80" s="47" t="s">
        <v>30</v>
      </c>
      <c r="M80" s="26">
        <f>+G80+I80+K80</f>
        <v>10000000000</v>
      </c>
      <c r="N80" s="49">
        <f t="shared" si="5"/>
        <v>10000000000</v>
      </c>
      <c r="O80" s="28"/>
      <c r="P80" s="29" t="s">
        <v>62</v>
      </c>
      <c r="Q80" s="30">
        <v>10</v>
      </c>
      <c r="R80" s="28"/>
    </row>
    <row r="81" spans="2:18" ht="30" x14ac:dyDescent="0.2">
      <c r="B81" s="39" t="s">
        <v>70</v>
      </c>
      <c r="C81" s="26">
        <v>0</v>
      </c>
      <c r="D81" s="26">
        <v>0</v>
      </c>
      <c r="E81" s="26">
        <v>0</v>
      </c>
      <c r="F81" s="46">
        <f>+C81+D81+E81</f>
        <v>0</v>
      </c>
      <c r="G81" s="26">
        <v>0</v>
      </c>
      <c r="H81" s="26"/>
      <c r="I81" s="26">
        <v>0</v>
      </c>
      <c r="J81" s="26"/>
      <c r="K81" s="47">
        <v>10000000000</v>
      </c>
      <c r="L81" s="47" t="s">
        <v>30</v>
      </c>
      <c r="M81" s="26">
        <f>+G81+I81+K81</f>
        <v>10000000000</v>
      </c>
      <c r="N81" s="49">
        <f>+F81+M81</f>
        <v>10000000000</v>
      </c>
      <c r="O81" s="28"/>
      <c r="P81" s="29" t="s">
        <v>62</v>
      </c>
      <c r="Q81" s="30">
        <v>10</v>
      </c>
      <c r="R81" s="28"/>
    </row>
    <row r="82" spans="2:18" ht="30" x14ac:dyDescent="0.2">
      <c r="B82" s="39" t="s">
        <v>71</v>
      </c>
      <c r="C82" s="47">
        <v>3520000000</v>
      </c>
      <c r="D82" s="26">
        <v>0</v>
      </c>
      <c r="E82" s="26">
        <v>0</v>
      </c>
      <c r="F82" s="46">
        <f>+C82+D82+E82</f>
        <v>3520000000</v>
      </c>
      <c r="G82" s="26">
        <v>0</v>
      </c>
      <c r="H82" s="26"/>
      <c r="I82" s="26">
        <v>0</v>
      </c>
      <c r="J82" s="26"/>
      <c r="K82" s="26">
        <v>0</v>
      </c>
      <c r="L82" s="26"/>
      <c r="M82" s="26">
        <f>+G82+I82+K82</f>
        <v>0</v>
      </c>
      <c r="N82" s="49">
        <f>+F82+M82</f>
        <v>3520000000</v>
      </c>
      <c r="O82" s="28"/>
      <c r="P82" s="29"/>
      <c r="Q82" s="30"/>
      <c r="R82" s="28"/>
    </row>
    <row r="83" spans="2:18" ht="45" x14ac:dyDescent="0.2">
      <c r="B83" s="39" t="s">
        <v>72</v>
      </c>
      <c r="C83" s="47">
        <v>25000000</v>
      </c>
      <c r="D83" s="26">
        <v>0</v>
      </c>
      <c r="E83" s="26">
        <v>0</v>
      </c>
      <c r="F83" s="46">
        <f t="shared" si="3"/>
        <v>25000000</v>
      </c>
      <c r="G83" s="26">
        <v>0</v>
      </c>
      <c r="H83" s="26"/>
      <c r="I83" s="26">
        <v>0</v>
      </c>
      <c r="J83" s="26"/>
      <c r="K83" s="26">
        <v>0</v>
      </c>
      <c r="L83" s="26"/>
      <c r="M83" s="26">
        <f>+G83+I83+K83</f>
        <v>0</v>
      </c>
      <c r="N83" s="49">
        <f t="shared" si="5"/>
        <v>25000000</v>
      </c>
      <c r="O83" s="28"/>
      <c r="P83" s="29"/>
      <c r="Q83" s="30"/>
      <c r="R83" s="28"/>
    </row>
    <row r="84" spans="2:18" ht="30" x14ac:dyDescent="0.2">
      <c r="B84" s="39" t="s">
        <v>73</v>
      </c>
      <c r="C84" s="26">
        <v>0</v>
      </c>
      <c r="D84" s="26">
        <v>0</v>
      </c>
      <c r="E84" s="26">
        <v>0</v>
      </c>
      <c r="F84" s="46">
        <f t="shared" si="3"/>
        <v>0</v>
      </c>
      <c r="G84" s="26">
        <v>0</v>
      </c>
      <c r="H84" s="26"/>
      <c r="I84" s="26">
        <v>0</v>
      </c>
      <c r="J84" s="26"/>
      <c r="K84" s="26">
        <v>0</v>
      </c>
      <c r="L84" s="26"/>
      <c r="M84" s="26">
        <f>+G84+I84+K84</f>
        <v>0</v>
      </c>
      <c r="N84" s="49">
        <f t="shared" si="5"/>
        <v>0</v>
      </c>
      <c r="O84" s="28"/>
      <c r="P84" s="29"/>
      <c r="Q84" s="30"/>
      <c r="R84" s="28"/>
    </row>
    <row r="85" spans="2:18" ht="15.75" x14ac:dyDescent="0.2">
      <c r="B85" s="31" t="s">
        <v>6</v>
      </c>
      <c r="C85" s="32">
        <f>SUM(C73:C84)</f>
        <v>99650000000</v>
      </c>
      <c r="D85" s="32">
        <f>SUM(D73:D84)</f>
        <v>0</v>
      </c>
      <c r="E85" s="32">
        <f>SUM(E73:E84)</f>
        <v>0</v>
      </c>
      <c r="F85" s="32">
        <f>SUM(F73:F84)</f>
        <v>99650000000</v>
      </c>
      <c r="G85" s="32">
        <f>SUM(G73:G84)</f>
        <v>40775484707</v>
      </c>
      <c r="I85" s="32">
        <f>SUM(I73:I84)</f>
        <v>0</v>
      </c>
      <c r="K85" s="32">
        <f>SUM(K73:K84)</f>
        <v>44000000000</v>
      </c>
      <c r="M85" s="32">
        <f>SUM(M73:M84)</f>
        <v>84775484707</v>
      </c>
      <c r="N85" s="32">
        <f>SUM(N73:N84)</f>
        <v>184425484707</v>
      </c>
      <c r="O85" s="33"/>
      <c r="Q85" s="48">
        <f>SUM(Q73:Q84)</f>
        <v>288</v>
      </c>
      <c r="R85" s="33"/>
    </row>
    <row r="87" spans="2:18" ht="15.75" x14ac:dyDescent="0.2">
      <c r="B87" s="31" t="s">
        <v>12</v>
      </c>
      <c r="C87" s="34">
        <f>F85</f>
        <v>99650000000</v>
      </c>
      <c r="D87" s="40"/>
    </row>
    <row r="88" spans="2:18" ht="15.75" x14ac:dyDescent="0.2">
      <c r="B88" s="31" t="s">
        <v>7</v>
      </c>
      <c r="C88" s="34">
        <f>+M85</f>
        <v>84775484707</v>
      </c>
      <c r="D88" s="40"/>
    </row>
    <row r="89" spans="2:18" ht="15.75" x14ac:dyDescent="0.25">
      <c r="B89" s="31" t="s">
        <v>3</v>
      </c>
      <c r="C89" s="36">
        <f>+C87+C88</f>
        <v>184425484707</v>
      </c>
      <c r="D89" s="41"/>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18" customWidth="1"/>
    <col min="2" max="2" width="42.5703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55" t="s">
        <v>75</v>
      </c>
      <c r="C2" s="122" t="s">
        <v>74</v>
      </c>
      <c r="D2" s="122"/>
      <c r="E2" s="122"/>
      <c r="F2" s="122"/>
      <c r="G2" s="122"/>
      <c r="H2" s="122"/>
      <c r="I2" s="122"/>
      <c r="J2" s="122"/>
      <c r="K2" s="122"/>
      <c r="L2" s="122"/>
      <c r="M2" s="122"/>
      <c r="N2" s="122"/>
      <c r="O2" s="17"/>
      <c r="R2" s="17"/>
    </row>
    <row r="3" spans="2:18" x14ac:dyDescent="0.2">
      <c r="C3" s="19"/>
      <c r="D3" s="19"/>
      <c r="E3" s="19"/>
      <c r="F3" s="19"/>
      <c r="G3" s="19"/>
      <c r="H3" s="19"/>
      <c r="I3" s="19"/>
      <c r="J3" s="19"/>
      <c r="K3" s="19"/>
      <c r="L3" s="19"/>
      <c r="M3" s="19"/>
      <c r="N3" s="19"/>
      <c r="O3" s="20"/>
      <c r="R3" s="20"/>
    </row>
    <row r="4" spans="2:18" ht="29.25" customHeight="1" x14ac:dyDescent="0.2">
      <c r="B4" s="55" t="s">
        <v>76</v>
      </c>
      <c r="C4" s="122" t="s">
        <v>77</v>
      </c>
      <c r="D4" s="122"/>
      <c r="E4" s="122"/>
      <c r="F4" s="122"/>
      <c r="G4" s="122"/>
      <c r="H4" s="122"/>
      <c r="I4" s="122"/>
      <c r="J4" s="122"/>
      <c r="K4" s="122"/>
      <c r="L4" s="122"/>
      <c r="M4" s="122"/>
      <c r="N4" s="122"/>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54" t="s">
        <v>26</v>
      </c>
      <c r="Q7" s="54" t="s">
        <v>5</v>
      </c>
      <c r="R7" s="24"/>
    </row>
    <row r="8" spans="2:18" ht="30" x14ac:dyDescent="0.2">
      <c r="B8" s="39" t="s">
        <v>78</v>
      </c>
      <c r="C8" s="26">
        <v>0</v>
      </c>
      <c r="D8" s="26">
        <v>0</v>
      </c>
      <c r="E8" s="26">
        <v>0</v>
      </c>
      <c r="F8" s="46">
        <f>+C8+D8+E8</f>
        <v>0</v>
      </c>
      <c r="G8" s="26">
        <v>0</v>
      </c>
      <c r="H8" s="26"/>
      <c r="I8" s="26">
        <v>0</v>
      </c>
      <c r="J8" s="26"/>
      <c r="K8" s="26">
        <v>0</v>
      </c>
      <c r="L8" s="26"/>
      <c r="M8" s="26">
        <f>+G8+I8+K8</f>
        <v>0</v>
      </c>
      <c r="N8" s="49">
        <f>+F8+M8</f>
        <v>0</v>
      </c>
      <c r="O8" s="28"/>
      <c r="P8" s="29"/>
      <c r="Q8" s="30"/>
      <c r="R8" s="28"/>
    </row>
    <row r="9" spans="2:18" ht="30" x14ac:dyDescent="0.2">
      <c r="B9" s="39" t="s">
        <v>79</v>
      </c>
      <c r="C9" s="26">
        <v>0</v>
      </c>
      <c r="D9" s="26">
        <v>0</v>
      </c>
      <c r="E9" s="26">
        <v>0</v>
      </c>
      <c r="F9" s="46">
        <f>+C9+D9+E9</f>
        <v>0</v>
      </c>
      <c r="G9" s="26">
        <v>0</v>
      </c>
      <c r="H9" s="26"/>
      <c r="I9" s="26">
        <v>0</v>
      </c>
      <c r="J9" s="26"/>
      <c r="K9" s="26">
        <v>0</v>
      </c>
      <c r="L9" s="26"/>
      <c r="M9" s="26">
        <f>+G9+I9+K9</f>
        <v>0</v>
      </c>
      <c r="N9" s="49">
        <f>+F9+M9</f>
        <v>0</v>
      </c>
      <c r="O9" s="28"/>
      <c r="P9" s="29"/>
      <c r="Q9" s="30"/>
      <c r="R9" s="28"/>
    </row>
    <row r="10" spans="2:18" ht="78.75" x14ac:dyDescent="0.2">
      <c r="B10" s="39" t="s">
        <v>80</v>
      </c>
      <c r="C10" s="26">
        <v>0</v>
      </c>
      <c r="D10" s="26">
        <v>0</v>
      </c>
      <c r="E10" s="26">
        <v>0</v>
      </c>
      <c r="F10" s="46">
        <f>+C10+D10+E10</f>
        <v>0</v>
      </c>
      <c r="G10" s="47">
        <v>335000000</v>
      </c>
      <c r="H10" s="47"/>
      <c r="I10" s="26">
        <v>0</v>
      </c>
      <c r="J10" s="26"/>
      <c r="K10" s="26">
        <v>410413093</v>
      </c>
      <c r="L10" s="57" t="s">
        <v>82</v>
      </c>
      <c r="M10" s="26">
        <f>+G10+I10+K10</f>
        <v>745413093</v>
      </c>
      <c r="N10" s="49">
        <f>+F10+M10</f>
        <v>745413093</v>
      </c>
      <c r="O10" s="28"/>
      <c r="P10" s="29" t="s">
        <v>81</v>
      </c>
      <c r="Q10" s="30">
        <v>150</v>
      </c>
      <c r="R10" s="28"/>
    </row>
    <row r="11" spans="2:18" ht="42.75" x14ac:dyDescent="0.2">
      <c r="B11" s="39" t="s">
        <v>83</v>
      </c>
      <c r="C11" s="26">
        <v>0</v>
      </c>
      <c r="D11" s="26">
        <v>0</v>
      </c>
      <c r="E11" s="26">
        <v>0</v>
      </c>
      <c r="F11" s="46">
        <f>+C11+D11+E11</f>
        <v>0</v>
      </c>
      <c r="G11" s="26">
        <v>0</v>
      </c>
      <c r="H11" s="26"/>
      <c r="I11" s="26">
        <v>0</v>
      </c>
      <c r="J11" s="26"/>
      <c r="K11" s="26">
        <v>0</v>
      </c>
      <c r="L11" s="26"/>
      <c r="M11" s="26">
        <f>+G11+I11+K11</f>
        <v>0</v>
      </c>
      <c r="N11" s="49">
        <f>+F11+M11</f>
        <v>0</v>
      </c>
      <c r="O11" s="28"/>
      <c r="P11" s="29" t="s">
        <v>81</v>
      </c>
      <c r="Q11" s="30">
        <v>1000</v>
      </c>
      <c r="R11" s="28"/>
    </row>
    <row r="12" spans="2:18" ht="15.75" x14ac:dyDescent="0.2">
      <c r="B12" s="31" t="s">
        <v>6</v>
      </c>
      <c r="C12" s="32">
        <f>SUM(C8:C11)</f>
        <v>0</v>
      </c>
      <c r="D12" s="32">
        <f>SUM(D8:D11)</f>
        <v>0</v>
      </c>
      <c r="E12" s="32">
        <f>SUM(E8:E11)</f>
        <v>0</v>
      </c>
      <c r="F12" s="32">
        <f>SUM(F8:F11)</f>
        <v>0</v>
      </c>
      <c r="G12" s="32">
        <f>SUM(G8:G11)</f>
        <v>335000000</v>
      </c>
      <c r="I12" s="32">
        <f>SUM(I8:I11)</f>
        <v>0</v>
      </c>
      <c r="K12" s="32">
        <f>SUM(K8:K11)</f>
        <v>410413093</v>
      </c>
      <c r="M12" s="50">
        <f>SUM(M8:M11)</f>
        <v>745413093</v>
      </c>
      <c r="N12" s="50">
        <f>SUM(N8:N11)</f>
        <v>745413093</v>
      </c>
      <c r="O12" s="33"/>
      <c r="Q12" s="48">
        <f>SUM(Q8:Q11)</f>
        <v>1150</v>
      </c>
      <c r="R12" s="33"/>
    </row>
    <row r="14" spans="2:18" ht="15.75" x14ac:dyDescent="0.2">
      <c r="B14" s="31" t="s">
        <v>12</v>
      </c>
      <c r="C14" s="34">
        <f>F12</f>
        <v>0</v>
      </c>
      <c r="D14" s="40"/>
    </row>
    <row r="15" spans="2:18" ht="15.75" x14ac:dyDescent="0.2">
      <c r="B15" s="31" t="s">
        <v>7</v>
      </c>
      <c r="C15" s="34">
        <f>+M12</f>
        <v>745413093</v>
      </c>
      <c r="D15" s="40"/>
    </row>
    <row r="16" spans="2:18" ht="15.75" x14ac:dyDescent="0.25">
      <c r="B16" s="31" t="s">
        <v>3</v>
      </c>
      <c r="C16" s="36">
        <f>+C14+C15</f>
        <v>745413093</v>
      </c>
      <c r="D16" s="41"/>
    </row>
    <row r="18" spans="1:18" x14ac:dyDescent="0.2">
      <c r="A18" s="43"/>
      <c r="B18" s="43"/>
      <c r="C18" s="43"/>
      <c r="D18" s="43"/>
      <c r="E18" s="43"/>
      <c r="F18" s="43"/>
      <c r="G18" s="43"/>
      <c r="H18" s="43"/>
      <c r="I18" s="43"/>
      <c r="J18" s="43"/>
      <c r="K18" s="43"/>
      <c r="L18" s="43"/>
      <c r="M18" s="43"/>
      <c r="N18" s="43"/>
      <c r="O18" s="44"/>
      <c r="P18" s="43"/>
      <c r="Q18" s="43"/>
    </row>
    <row r="20" spans="1:18" ht="29.25" customHeight="1" x14ac:dyDescent="0.2">
      <c r="B20" s="55" t="s">
        <v>84</v>
      </c>
      <c r="C20" s="122" t="s">
        <v>85</v>
      </c>
      <c r="D20" s="122"/>
      <c r="E20" s="122"/>
      <c r="F20" s="122"/>
      <c r="G20" s="122"/>
      <c r="H20" s="122"/>
      <c r="I20" s="122"/>
      <c r="J20" s="122"/>
      <c r="K20" s="122"/>
      <c r="L20" s="122"/>
      <c r="M20" s="122"/>
      <c r="N20" s="122"/>
      <c r="O20" s="17"/>
      <c r="R20" s="17"/>
    </row>
    <row r="21" spans="1:18" ht="15" customHeight="1" x14ac:dyDescent="0.2">
      <c r="B21" s="21"/>
      <c r="C21" s="22"/>
      <c r="D21" s="22"/>
      <c r="E21" s="22"/>
      <c r="F21" s="22"/>
      <c r="G21" s="22"/>
      <c r="H21" s="22"/>
      <c r="I21" s="22"/>
      <c r="J21" s="22"/>
      <c r="K21" s="22"/>
      <c r="L21" s="22"/>
      <c r="M21" s="22"/>
      <c r="N21" s="22"/>
      <c r="O21" s="22"/>
      <c r="R21" s="22"/>
    </row>
    <row r="22" spans="1:18" ht="16.5" customHeight="1" x14ac:dyDescent="0.2">
      <c r="B22" s="123" t="s">
        <v>0</v>
      </c>
      <c r="C22" s="124" t="s">
        <v>13</v>
      </c>
      <c r="D22" s="125"/>
      <c r="E22" s="125"/>
      <c r="F22" s="126"/>
      <c r="G22" s="124" t="s">
        <v>2</v>
      </c>
      <c r="H22" s="125"/>
      <c r="I22" s="125"/>
      <c r="J22" s="125"/>
      <c r="K22" s="125"/>
      <c r="L22" s="125"/>
      <c r="M22" s="126"/>
      <c r="N22" s="127" t="s">
        <v>3</v>
      </c>
      <c r="O22" s="24"/>
      <c r="P22" s="121" t="s">
        <v>11</v>
      </c>
      <c r="Q22" s="121"/>
      <c r="R22" s="24"/>
    </row>
    <row r="23" spans="1:18" ht="31.5" customHeight="1" x14ac:dyDescent="0.2">
      <c r="B23" s="123"/>
      <c r="C23" s="38" t="s">
        <v>9</v>
      </c>
      <c r="D23" s="38" t="s">
        <v>10</v>
      </c>
      <c r="E23" s="38" t="s">
        <v>1</v>
      </c>
      <c r="F23" s="38" t="s">
        <v>16</v>
      </c>
      <c r="G23" s="38" t="s">
        <v>14</v>
      </c>
      <c r="H23" s="42" t="s">
        <v>15</v>
      </c>
      <c r="I23" s="38" t="s">
        <v>18</v>
      </c>
      <c r="J23" s="42" t="s">
        <v>17</v>
      </c>
      <c r="K23" s="38" t="s">
        <v>19</v>
      </c>
      <c r="L23" s="42" t="s">
        <v>20</v>
      </c>
      <c r="M23" s="38" t="s">
        <v>4</v>
      </c>
      <c r="N23" s="127"/>
      <c r="O23" s="24"/>
      <c r="P23" s="54" t="s">
        <v>26</v>
      </c>
      <c r="Q23" s="54" t="s">
        <v>5</v>
      </c>
      <c r="R23" s="24"/>
    </row>
    <row r="24" spans="1:18" ht="45" x14ac:dyDescent="0.2">
      <c r="B24" s="39" t="s">
        <v>86</v>
      </c>
      <c r="C24" s="26">
        <v>0</v>
      </c>
      <c r="D24" s="26">
        <v>0</v>
      </c>
      <c r="E24" s="26">
        <v>0</v>
      </c>
      <c r="F24" s="46">
        <f>+C24+D24+E24</f>
        <v>0</v>
      </c>
      <c r="G24" s="26">
        <v>0</v>
      </c>
      <c r="H24" s="26"/>
      <c r="I24" s="26">
        <v>0</v>
      </c>
      <c r="J24" s="26"/>
      <c r="K24" s="26">
        <v>0</v>
      </c>
      <c r="L24" s="26"/>
      <c r="M24" s="26">
        <f>+G24+I24+K24</f>
        <v>0</v>
      </c>
      <c r="N24" s="49">
        <f>+F24+M24</f>
        <v>0</v>
      </c>
      <c r="O24" s="28"/>
      <c r="P24" s="29" t="s">
        <v>81</v>
      </c>
      <c r="Q24" s="30">
        <v>150</v>
      </c>
      <c r="R24" s="28"/>
    </row>
    <row r="25" spans="1:18" ht="60" x14ac:dyDescent="0.2">
      <c r="B25" s="39" t="s">
        <v>87</v>
      </c>
      <c r="C25" s="26">
        <v>0</v>
      </c>
      <c r="D25" s="26">
        <v>0</v>
      </c>
      <c r="E25" s="26">
        <v>0</v>
      </c>
      <c r="F25" s="46">
        <f>+C25+D25+E25</f>
        <v>0</v>
      </c>
      <c r="G25" s="26">
        <v>0</v>
      </c>
      <c r="H25" s="26"/>
      <c r="I25" s="26">
        <v>0</v>
      </c>
      <c r="J25" s="26"/>
      <c r="K25" s="26">
        <v>0</v>
      </c>
      <c r="L25" s="26"/>
      <c r="M25" s="26">
        <f>+G25+I25+K25</f>
        <v>0</v>
      </c>
      <c r="N25" s="49">
        <f>+F25+M25</f>
        <v>0</v>
      </c>
      <c r="O25" s="28"/>
      <c r="P25" s="29" t="s">
        <v>81</v>
      </c>
      <c r="Q25" s="30">
        <v>110</v>
      </c>
      <c r="R25" s="28"/>
    </row>
    <row r="26" spans="1:18" ht="45" x14ac:dyDescent="0.2">
      <c r="B26" s="39" t="s">
        <v>88</v>
      </c>
      <c r="C26" s="26">
        <v>0</v>
      </c>
      <c r="D26" s="26">
        <v>0</v>
      </c>
      <c r="E26" s="26">
        <v>0</v>
      </c>
      <c r="F26" s="46">
        <f>+C26+D26+E26</f>
        <v>0</v>
      </c>
      <c r="G26" s="26">
        <v>0</v>
      </c>
      <c r="H26" s="26"/>
      <c r="I26" s="26">
        <v>0</v>
      </c>
      <c r="J26" s="26"/>
      <c r="K26" s="26">
        <v>0</v>
      </c>
      <c r="L26" s="26"/>
      <c r="M26" s="26">
        <f>+G26+I26+K26</f>
        <v>0</v>
      </c>
      <c r="N26" s="49">
        <f>+F26+M26</f>
        <v>0</v>
      </c>
      <c r="O26" s="28"/>
      <c r="P26" s="29"/>
      <c r="Q26" s="30"/>
      <c r="R26" s="28"/>
    </row>
    <row r="27" spans="1:18" ht="90" x14ac:dyDescent="0.2">
      <c r="B27" s="39" t="s">
        <v>89</v>
      </c>
      <c r="C27" s="26">
        <v>0</v>
      </c>
      <c r="D27" s="26">
        <v>0</v>
      </c>
      <c r="E27" s="26">
        <v>0</v>
      </c>
      <c r="F27" s="46">
        <f>+C27+D27+E27</f>
        <v>0</v>
      </c>
      <c r="G27" s="47">
        <v>294000000</v>
      </c>
      <c r="H27" s="47"/>
      <c r="I27" s="26">
        <v>0</v>
      </c>
      <c r="J27" s="26"/>
      <c r="K27" s="26">
        <v>0</v>
      </c>
      <c r="L27" s="26"/>
      <c r="M27" s="26">
        <f>+G27+I27+K27</f>
        <v>294000000</v>
      </c>
      <c r="N27" s="49">
        <f>+F27+M27</f>
        <v>294000000</v>
      </c>
      <c r="O27" s="28"/>
      <c r="P27" s="29" t="s">
        <v>81</v>
      </c>
      <c r="Q27" s="30">
        <v>20</v>
      </c>
      <c r="R27" s="28"/>
    </row>
    <row r="28" spans="1:18" ht="90" x14ac:dyDescent="0.2">
      <c r="B28" s="39" t="s">
        <v>90</v>
      </c>
      <c r="C28" s="26">
        <v>0</v>
      </c>
      <c r="D28" s="26">
        <v>0</v>
      </c>
      <c r="E28" s="26">
        <v>0</v>
      </c>
      <c r="F28" s="46">
        <f>+C28+D28+E28</f>
        <v>0</v>
      </c>
      <c r="G28" s="26">
        <v>0</v>
      </c>
      <c r="H28" s="26"/>
      <c r="I28" s="26">
        <v>0</v>
      </c>
      <c r="J28" s="26"/>
      <c r="K28" s="26">
        <v>0</v>
      </c>
      <c r="L28" s="26"/>
      <c r="M28" s="26">
        <f>+G28+I28+K28</f>
        <v>0</v>
      </c>
      <c r="N28" s="49">
        <f>+F28+M28</f>
        <v>0</v>
      </c>
      <c r="O28" s="28"/>
      <c r="P28" s="29"/>
      <c r="Q28" s="30"/>
      <c r="R28" s="28"/>
    </row>
    <row r="29" spans="1:18" ht="15.75" x14ac:dyDescent="0.2">
      <c r="B29" s="31" t="s">
        <v>6</v>
      </c>
      <c r="C29" s="32">
        <f>SUM(C24:C28)</f>
        <v>0</v>
      </c>
      <c r="D29" s="32">
        <f>SUM(D24:D28)</f>
        <v>0</v>
      </c>
      <c r="E29" s="32">
        <f>SUM(E24:E28)</f>
        <v>0</v>
      </c>
      <c r="F29" s="32">
        <f>SUM(F24:F28)</f>
        <v>0</v>
      </c>
      <c r="G29" s="32">
        <f>SUM(G24:G28)</f>
        <v>294000000</v>
      </c>
      <c r="I29" s="32">
        <f>SUM(I24:I28)</f>
        <v>0</v>
      </c>
      <c r="K29" s="32">
        <f>SUM(K24:K28)</f>
        <v>0</v>
      </c>
      <c r="M29" s="50">
        <f>SUM(M24:M28)</f>
        <v>294000000</v>
      </c>
      <c r="N29" s="50">
        <f>SUM(N24:N28)</f>
        <v>294000000</v>
      </c>
      <c r="O29" s="33"/>
      <c r="Q29" s="48">
        <f>SUM(Q24:Q28)</f>
        <v>280</v>
      </c>
      <c r="R29" s="33"/>
    </row>
    <row r="31" spans="1:18" ht="15.75" x14ac:dyDescent="0.2">
      <c r="B31" s="31" t="s">
        <v>12</v>
      </c>
      <c r="C31" s="34">
        <f>F29</f>
        <v>0</v>
      </c>
      <c r="D31" s="40"/>
    </row>
    <row r="32" spans="1:18" ht="15.75" x14ac:dyDescent="0.2">
      <c r="B32" s="31" t="s">
        <v>7</v>
      </c>
      <c r="C32" s="34">
        <f>+M29</f>
        <v>294000000</v>
      </c>
      <c r="D32" s="40"/>
    </row>
    <row r="33" spans="1:18" ht="15.75" x14ac:dyDescent="0.25">
      <c r="B33" s="31" t="s">
        <v>3</v>
      </c>
      <c r="C33" s="36">
        <f>+C31+C32</f>
        <v>294000000</v>
      </c>
      <c r="D33" s="41"/>
    </row>
    <row r="35" spans="1:18" x14ac:dyDescent="0.2">
      <c r="A35" s="43"/>
      <c r="B35" s="43"/>
      <c r="C35" s="43"/>
      <c r="D35" s="43"/>
      <c r="E35" s="43"/>
      <c r="F35" s="43"/>
      <c r="G35" s="43"/>
      <c r="H35" s="43"/>
      <c r="I35" s="43"/>
      <c r="J35" s="43"/>
      <c r="K35" s="43"/>
      <c r="L35" s="43"/>
      <c r="M35" s="43"/>
      <c r="N35" s="43"/>
      <c r="O35" s="44"/>
      <c r="P35" s="43"/>
      <c r="Q35" s="43"/>
    </row>
    <row r="37" spans="1:18" ht="29.25" customHeight="1" x14ac:dyDescent="0.2">
      <c r="B37" s="55" t="s">
        <v>92</v>
      </c>
      <c r="C37" s="122" t="s">
        <v>91</v>
      </c>
      <c r="D37" s="122"/>
      <c r="E37" s="122"/>
      <c r="F37" s="122"/>
      <c r="G37" s="122"/>
      <c r="H37" s="122"/>
      <c r="I37" s="122"/>
      <c r="J37" s="122"/>
      <c r="K37" s="122"/>
      <c r="L37" s="122"/>
      <c r="M37" s="122"/>
      <c r="N37" s="122"/>
      <c r="O37" s="17"/>
      <c r="R37" s="17"/>
    </row>
    <row r="38" spans="1:18" ht="15" customHeight="1" x14ac:dyDescent="0.2">
      <c r="B38" s="21"/>
      <c r="C38" s="22"/>
      <c r="D38" s="22"/>
      <c r="E38" s="22"/>
      <c r="F38" s="22"/>
      <c r="G38" s="22"/>
      <c r="H38" s="22"/>
      <c r="I38" s="22"/>
      <c r="J38" s="22"/>
      <c r="K38" s="22"/>
      <c r="L38" s="22"/>
      <c r="M38" s="22"/>
      <c r="N38" s="22"/>
      <c r="O38" s="22"/>
      <c r="R38" s="22"/>
    </row>
    <row r="39" spans="1:18" ht="16.5" customHeight="1" x14ac:dyDescent="0.2">
      <c r="B39" s="123" t="s">
        <v>0</v>
      </c>
      <c r="C39" s="124" t="s">
        <v>13</v>
      </c>
      <c r="D39" s="125"/>
      <c r="E39" s="125"/>
      <c r="F39" s="126"/>
      <c r="G39" s="124" t="s">
        <v>2</v>
      </c>
      <c r="H39" s="125"/>
      <c r="I39" s="125"/>
      <c r="J39" s="125"/>
      <c r="K39" s="125"/>
      <c r="L39" s="125"/>
      <c r="M39" s="126"/>
      <c r="N39" s="127" t="s">
        <v>3</v>
      </c>
      <c r="O39" s="24"/>
      <c r="P39" s="121" t="s">
        <v>11</v>
      </c>
      <c r="Q39" s="121"/>
      <c r="R39" s="24"/>
    </row>
    <row r="40" spans="1:18" ht="31.5" customHeight="1" x14ac:dyDescent="0.2">
      <c r="B40" s="123"/>
      <c r="C40" s="38" t="s">
        <v>9</v>
      </c>
      <c r="D40" s="38" t="s">
        <v>10</v>
      </c>
      <c r="E40" s="38" t="s">
        <v>1</v>
      </c>
      <c r="F40" s="38" t="s">
        <v>16</v>
      </c>
      <c r="G40" s="38" t="s">
        <v>14</v>
      </c>
      <c r="H40" s="42" t="s">
        <v>15</v>
      </c>
      <c r="I40" s="38" t="s">
        <v>18</v>
      </c>
      <c r="J40" s="42" t="s">
        <v>17</v>
      </c>
      <c r="K40" s="38" t="s">
        <v>19</v>
      </c>
      <c r="L40" s="42" t="s">
        <v>20</v>
      </c>
      <c r="M40" s="38" t="s">
        <v>4</v>
      </c>
      <c r="N40" s="127"/>
      <c r="O40" s="24"/>
      <c r="P40" s="54" t="s">
        <v>26</v>
      </c>
      <c r="Q40" s="54" t="s">
        <v>5</v>
      </c>
      <c r="R40" s="24"/>
    </row>
    <row r="41" spans="1:18" ht="45" x14ac:dyDescent="0.2">
      <c r="B41" s="39" t="s">
        <v>93</v>
      </c>
      <c r="C41" s="26">
        <v>0</v>
      </c>
      <c r="D41" s="26">
        <v>0</v>
      </c>
      <c r="E41" s="26">
        <v>0</v>
      </c>
      <c r="F41" s="46">
        <f>+C41+D41+E41</f>
        <v>0</v>
      </c>
      <c r="G41" s="47">
        <v>3000000000</v>
      </c>
      <c r="H41" s="47" t="s">
        <v>94</v>
      </c>
      <c r="I41" s="26">
        <v>0</v>
      </c>
      <c r="J41" s="26"/>
      <c r="K41" s="26">
        <v>0</v>
      </c>
      <c r="L41" s="26"/>
      <c r="M41" s="26">
        <f>+G41+I41+K41</f>
        <v>3000000000</v>
      </c>
      <c r="N41" s="49">
        <f>+F41+M41</f>
        <v>3000000000</v>
      </c>
      <c r="O41" s="28"/>
      <c r="P41" s="29" t="s">
        <v>81</v>
      </c>
      <c r="Q41" s="30">
        <v>5</v>
      </c>
      <c r="R41" s="28"/>
    </row>
    <row r="42" spans="1:18" ht="45" x14ac:dyDescent="0.2">
      <c r="B42" s="39" t="s">
        <v>95</v>
      </c>
      <c r="C42" s="26">
        <v>0</v>
      </c>
      <c r="D42" s="26">
        <v>0</v>
      </c>
      <c r="E42" s="26">
        <v>0</v>
      </c>
      <c r="F42" s="46">
        <f>+C42+D42+E42</f>
        <v>0</v>
      </c>
      <c r="G42" s="26">
        <v>0</v>
      </c>
      <c r="H42" s="26"/>
      <c r="I42" s="47">
        <v>100000000</v>
      </c>
      <c r="J42" s="47"/>
      <c r="K42" s="26">
        <v>0</v>
      </c>
      <c r="L42" s="26"/>
      <c r="M42" s="26">
        <f>+G42+I42+K42</f>
        <v>100000000</v>
      </c>
      <c r="N42" s="49">
        <f>+F42+M42</f>
        <v>100000000</v>
      </c>
      <c r="O42" s="28"/>
      <c r="P42" s="29"/>
      <c r="Q42" s="30"/>
      <c r="R42" s="28"/>
    </row>
    <row r="43" spans="1:18" ht="60" x14ac:dyDescent="0.2">
      <c r="B43" s="39" t="s">
        <v>96</v>
      </c>
      <c r="C43" s="26">
        <v>0</v>
      </c>
      <c r="D43" s="26">
        <v>0</v>
      </c>
      <c r="E43" s="26">
        <v>0</v>
      </c>
      <c r="F43" s="46">
        <f>+C43+D43+E43</f>
        <v>0</v>
      </c>
      <c r="G43" s="26">
        <v>0</v>
      </c>
      <c r="H43" s="26"/>
      <c r="I43" s="26">
        <v>0</v>
      </c>
      <c r="J43" s="26"/>
      <c r="K43" s="26">
        <v>0</v>
      </c>
      <c r="L43" s="26"/>
      <c r="M43" s="26">
        <f>+G43+I43+K43</f>
        <v>0</v>
      </c>
      <c r="N43" s="49">
        <f>+F43+M43</f>
        <v>0</v>
      </c>
      <c r="O43" s="28"/>
      <c r="P43" s="29" t="s">
        <v>81</v>
      </c>
      <c r="Q43" s="30">
        <v>9</v>
      </c>
      <c r="R43" s="28"/>
    </row>
    <row r="44" spans="1:18" ht="42.75" x14ac:dyDescent="0.2">
      <c r="B44" s="39" t="s">
        <v>97</v>
      </c>
      <c r="C44" s="26">
        <v>0</v>
      </c>
      <c r="D44" s="26">
        <v>0</v>
      </c>
      <c r="E44" s="26">
        <v>0</v>
      </c>
      <c r="F44" s="46">
        <f>+C44+D44+E44</f>
        <v>0</v>
      </c>
      <c r="G44" s="26">
        <v>0</v>
      </c>
      <c r="H44" s="26"/>
      <c r="I44" s="26">
        <v>0</v>
      </c>
      <c r="J44" s="26"/>
      <c r="K44" s="26">
        <v>0</v>
      </c>
      <c r="L44" s="26"/>
      <c r="M44" s="26">
        <f>+G44+I44+K44</f>
        <v>0</v>
      </c>
      <c r="N44" s="49">
        <f>+F44+M44</f>
        <v>0</v>
      </c>
      <c r="O44" s="28"/>
      <c r="P44" s="29" t="s">
        <v>81</v>
      </c>
      <c r="Q44" s="30">
        <v>5</v>
      </c>
      <c r="R44" s="28"/>
    </row>
    <row r="45" spans="1:18" ht="15.75" x14ac:dyDescent="0.2">
      <c r="B45" s="31" t="s">
        <v>6</v>
      </c>
      <c r="C45" s="32">
        <f>SUM(C41:C44)</f>
        <v>0</v>
      </c>
      <c r="D45" s="32">
        <f>SUM(D41:D44)</f>
        <v>0</v>
      </c>
      <c r="E45" s="32">
        <f>SUM(E41:E44)</f>
        <v>0</v>
      </c>
      <c r="F45" s="32">
        <f>SUM(F41:F44)</f>
        <v>0</v>
      </c>
      <c r="G45" s="32">
        <f>SUM(G41:G44)</f>
        <v>3000000000</v>
      </c>
      <c r="I45" s="32">
        <f>SUM(I41:I44)</f>
        <v>100000000</v>
      </c>
      <c r="K45" s="32">
        <f>SUM(K41:K44)</f>
        <v>0</v>
      </c>
      <c r="M45" s="50">
        <f>SUM(M41:M44)</f>
        <v>3100000000</v>
      </c>
      <c r="N45" s="50">
        <f>SUM(N41:N44)</f>
        <v>3100000000</v>
      </c>
      <c r="O45" s="33"/>
      <c r="Q45" s="48">
        <f>SUM(Q41:Q44)</f>
        <v>19</v>
      </c>
      <c r="R45" s="33"/>
    </row>
    <row r="47" spans="1:18" ht="15.75" x14ac:dyDescent="0.2">
      <c r="B47" s="31" t="s">
        <v>12</v>
      </c>
      <c r="C47" s="34">
        <f>F45</f>
        <v>0</v>
      </c>
      <c r="D47" s="40"/>
    </row>
    <row r="48" spans="1:18" ht="15.75" x14ac:dyDescent="0.2">
      <c r="B48" s="31" t="s">
        <v>7</v>
      </c>
      <c r="C48" s="34">
        <f>+M45</f>
        <v>3100000000</v>
      </c>
      <c r="D48" s="40"/>
    </row>
    <row r="49" spans="1:18" ht="15.75" x14ac:dyDescent="0.25">
      <c r="B49" s="31" t="s">
        <v>3</v>
      </c>
      <c r="C49" s="36">
        <f>+C47+C48</f>
        <v>3100000000</v>
      </c>
      <c r="D49" s="41"/>
    </row>
    <row r="51" spans="1:18" x14ac:dyDescent="0.2">
      <c r="A51" s="43"/>
      <c r="B51" s="43"/>
      <c r="C51" s="43"/>
      <c r="D51" s="43"/>
      <c r="E51" s="43"/>
      <c r="F51" s="43"/>
      <c r="G51" s="43"/>
      <c r="H51" s="43"/>
      <c r="I51" s="43"/>
      <c r="J51" s="43"/>
      <c r="K51" s="43"/>
      <c r="L51" s="43"/>
      <c r="M51" s="43"/>
      <c r="N51" s="43"/>
      <c r="O51" s="44"/>
      <c r="P51" s="43"/>
      <c r="Q51" s="43"/>
    </row>
    <row r="53" spans="1:18" ht="29.25" customHeight="1" x14ac:dyDescent="0.2">
      <c r="B53" s="55" t="s">
        <v>99</v>
      </c>
      <c r="C53" s="122" t="s">
        <v>98</v>
      </c>
      <c r="D53" s="122"/>
      <c r="E53" s="122"/>
      <c r="F53" s="122"/>
      <c r="G53" s="122"/>
      <c r="H53" s="122"/>
      <c r="I53" s="122"/>
      <c r="J53" s="122"/>
      <c r="K53" s="122"/>
      <c r="L53" s="122"/>
      <c r="M53" s="122"/>
      <c r="N53" s="122"/>
      <c r="O53" s="17"/>
      <c r="R53" s="17"/>
    </row>
    <row r="54" spans="1:18" ht="15" customHeight="1" x14ac:dyDescent="0.2">
      <c r="B54" s="21"/>
      <c r="C54" s="22"/>
      <c r="D54" s="22"/>
      <c r="E54" s="22"/>
      <c r="F54" s="22"/>
      <c r="G54" s="22"/>
      <c r="H54" s="22"/>
      <c r="I54" s="22"/>
      <c r="J54" s="22"/>
      <c r="K54" s="22"/>
      <c r="L54" s="22"/>
      <c r="M54" s="22"/>
      <c r="N54" s="22"/>
      <c r="O54" s="22"/>
      <c r="R54" s="22"/>
    </row>
    <row r="55" spans="1:18" ht="16.5" customHeight="1" x14ac:dyDescent="0.2">
      <c r="B55" s="123" t="s">
        <v>0</v>
      </c>
      <c r="C55" s="124" t="s">
        <v>13</v>
      </c>
      <c r="D55" s="125"/>
      <c r="E55" s="125"/>
      <c r="F55" s="126"/>
      <c r="G55" s="124" t="s">
        <v>2</v>
      </c>
      <c r="H55" s="125"/>
      <c r="I55" s="125"/>
      <c r="J55" s="125"/>
      <c r="K55" s="125"/>
      <c r="L55" s="125"/>
      <c r="M55" s="126"/>
      <c r="N55" s="127" t="s">
        <v>3</v>
      </c>
      <c r="O55" s="24"/>
      <c r="P55" s="121" t="s">
        <v>11</v>
      </c>
      <c r="Q55" s="121"/>
      <c r="R55" s="24"/>
    </row>
    <row r="56" spans="1:18" ht="31.5" customHeight="1" x14ac:dyDescent="0.2">
      <c r="B56" s="123"/>
      <c r="C56" s="38" t="s">
        <v>9</v>
      </c>
      <c r="D56" s="38" t="s">
        <v>10</v>
      </c>
      <c r="E56" s="38" t="s">
        <v>1</v>
      </c>
      <c r="F56" s="38" t="s">
        <v>16</v>
      </c>
      <c r="G56" s="38" t="s">
        <v>14</v>
      </c>
      <c r="H56" s="42" t="s">
        <v>15</v>
      </c>
      <c r="I56" s="38" t="s">
        <v>18</v>
      </c>
      <c r="J56" s="42" t="s">
        <v>17</v>
      </c>
      <c r="K56" s="38" t="s">
        <v>19</v>
      </c>
      <c r="L56" s="42" t="s">
        <v>20</v>
      </c>
      <c r="M56" s="38" t="s">
        <v>4</v>
      </c>
      <c r="N56" s="127"/>
      <c r="O56" s="24"/>
      <c r="P56" s="54" t="s">
        <v>26</v>
      </c>
      <c r="Q56" s="54" t="s">
        <v>5</v>
      </c>
      <c r="R56" s="24"/>
    </row>
    <row r="57" spans="1:18" ht="42.75" x14ac:dyDescent="0.2">
      <c r="B57" s="39" t="s">
        <v>100</v>
      </c>
      <c r="C57" s="26">
        <v>0</v>
      </c>
      <c r="D57" s="26">
        <v>0</v>
      </c>
      <c r="E57" s="26">
        <v>0</v>
      </c>
      <c r="F57" s="46">
        <f>+C57+D57+E57</f>
        <v>0</v>
      </c>
      <c r="G57" s="47">
        <v>3379200000</v>
      </c>
      <c r="H57" s="47"/>
      <c r="I57" s="26">
        <v>0</v>
      </c>
      <c r="J57" s="26"/>
      <c r="K57" s="26">
        <v>0</v>
      </c>
      <c r="L57" s="26"/>
      <c r="M57" s="26">
        <f>+G57+I57+K57</f>
        <v>3379200000</v>
      </c>
      <c r="N57" s="49">
        <f>+F57+M57</f>
        <v>3379200000</v>
      </c>
      <c r="O57" s="28"/>
      <c r="P57" s="29" t="s">
        <v>81</v>
      </c>
      <c r="Q57" s="30">
        <v>12</v>
      </c>
      <c r="R57" s="28"/>
    </row>
    <row r="58" spans="1:18" ht="42.75" x14ac:dyDescent="0.2">
      <c r="B58" s="39" t="s">
        <v>101</v>
      </c>
      <c r="C58" s="26">
        <v>0</v>
      </c>
      <c r="D58" s="26">
        <v>0</v>
      </c>
      <c r="E58" s="26">
        <v>0</v>
      </c>
      <c r="F58" s="46">
        <f>+C58+D58+E58</f>
        <v>0</v>
      </c>
      <c r="G58" s="47">
        <v>2700000000</v>
      </c>
      <c r="H58" s="47"/>
      <c r="I58" s="26">
        <v>0</v>
      </c>
      <c r="J58" s="26"/>
      <c r="K58" s="26">
        <v>0</v>
      </c>
      <c r="L58" s="26"/>
      <c r="M58" s="26">
        <f>+G58+I58+K58</f>
        <v>2700000000</v>
      </c>
      <c r="N58" s="49">
        <f>+F58+M58</f>
        <v>2700000000</v>
      </c>
      <c r="O58" s="28"/>
      <c r="P58" s="29" t="s">
        <v>81</v>
      </c>
      <c r="Q58" s="30">
        <v>70</v>
      </c>
      <c r="R58" s="28"/>
    </row>
    <row r="59" spans="1:18" ht="42.75" x14ac:dyDescent="0.2">
      <c r="B59" s="39" t="s">
        <v>102</v>
      </c>
      <c r="C59" s="26">
        <v>0</v>
      </c>
      <c r="D59" s="26">
        <v>0</v>
      </c>
      <c r="E59" s="26">
        <v>0</v>
      </c>
      <c r="F59" s="46">
        <f>+C59+D59+E59</f>
        <v>0</v>
      </c>
      <c r="G59" s="47">
        <v>4000000000</v>
      </c>
      <c r="H59" s="47"/>
      <c r="I59" s="26">
        <v>0</v>
      </c>
      <c r="J59" s="26"/>
      <c r="K59" s="26">
        <v>0</v>
      </c>
      <c r="L59" s="26"/>
      <c r="M59" s="26">
        <f>+G59+I59+K59</f>
        <v>4000000000</v>
      </c>
      <c r="N59" s="49">
        <f>+F59+M59</f>
        <v>4000000000</v>
      </c>
      <c r="O59" s="28"/>
      <c r="P59" s="29" t="s">
        <v>81</v>
      </c>
      <c r="Q59" s="30">
        <v>15</v>
      </c>
      <c r="R59" s="28"/>
    </row>
    <row r="60" spans="1:18" ht="42.75" x14ac:dyDescent="0.2">
      <c r="B60" s="39" t="s">
        <v>103</v>
      </c>
      <c r="C60" s="26">
        <v>0</v>
      </c>
      <c r="D60" s="26">
        <v>0</v>
      </c>
      <c r="E60" s="26">
        <v>0</v>
      </c>
      <c r="F60" s="46">
        <f>+C60+D60+E60</f>
        <v>0</v>
      </c>
      <c r="G60" s="47">
        <v>791680000</v>
      </c>
      <c r="H60" s="47"/>
      <c r="I60" s="26">
        <v>0</v>
      </c>
      <c r="J60" s="26"/>
      <c r="K60" s="26">
        <v>0</v>
      </c>
      <c r="L60" s="26"/>
      <c r="M60" s="26">
        <f>+G60+I60+K60</f>
        <v>791680000</v>
      </c>
      <c r="N60" s="49">
        <f>+F60+M60</f>
        <v>791680000</v>
      </c>
      <c r="O60" s="28"/>
      <c r="P60" s="29" t="s">
        <v>81</v>
      </c>
      <c r="Q60" s="30">
        <v>2</v>
      </c>
      <c r="R60" s="28"/>
    </row>
    <row r="61" spans="1:18" ht="42.75" x14ac:dyDescent="0.2">
      <c r="B61" s="140" t="s">
        <v>104</v>
      </c>
      <c r="C61" s="134">
        <v>0</v>
      </c>
      <c r="D61" s="134">
        <v>0</v>
      </c>
      <c r="E61" s="134">
        <v>0</v>
      </c>
      <c r="F61" s="137">
        <f>+C61+D61+E61</f>
        <v>0</v>
      </c>
      <c r="G61" s="131">
        <v>1220000000</v>
      </c>
      <c r="H61" s="131"/>
      <c r="I61" s="134">
        <v>0</v>
      </c>
      <c r="J61" s="134"/>
      <c r="K61" s="134">
        <v>0</v>
      </c>
      <c r="L61" s="134"/>
      <c r="M61" s="134">
        <f>+G61+I61+K61</f>
        <v>1220000000</v>
      </c>
      <c r="N61" s="143">
        <f>+F61+M61</f>
        <v>1220000000</v>
      </c>
      <c r="O61" s="28"/>
      <c r="P61" s="29" t="s">
        <v>81</v>
      </c>
      <c r="Q61" s="30">
        <v>12</v>
      </c>
      <c r="R61" s="28"/>
    </row>
    <row r="62" spans="1:18" ht="42.75" x14ac:dyDescent="0.2">
      <c r="B62" s="141"/>
      <c r="C62" s="135"/>
      <c r="D62" s="135"/>
      <c r="E62" s="135"/>
      <c r="F62" s="138"/>
      <c r="G62" s="132"/>
      <c r="H62" s="132"/>
      <c r="I62" s="135"/>
      <c r="J62" s="135"/>
      <c r="K62" s="135"/>
      <c r="L62" s="135"/>
      <c r="M62" s="135"/>
      <c r="N62" s="144"/>
      <c r="O62" s="28"/>
      <c r="P62" s="58" t="s">
        <v>105</v>
      </c>
      <c r="Q62" s="37">
        <v>5</v>
      </c>
      <c r="R62" s="28"/>
    </row>
    <row r="63" spans="1:18" ht="57" x14ac:dyDescent="0.2">
      <c r="B63" s="142"/>
      <c r="C63" s="136"/>
      <c r="D63" s="136"/>
      <c r="E63" s="136"/>
      <c r="F63" s="139"/>
      <c r="G63" s="133"/>
      <c r="H63" s="133"/>
      <c r="I63" s="136"/>
      <c r="J63" s="136"/>
      <c r="K63" s="136"/>
      <c r="L63" s="136"/>
      <c r="M63" s="136"/>
      <c r="N63" s="145"/>
      <c r="O63" s="28"/>
      <c r="P63" s="29" t="s">
        <v>106</v>
      </c>
      <c r="Q63" s="30">
        <v>700</v>
      </c>
      <c r="R63" s="28"/>
    </row>
    <row r="64" spans="1:18" ht="15.75" x14ac:dyDescent="0.2">
      <c r="B64" s="31" t="s">
        <v>6</v>
      </c>
      <c r="C64" s="32">
        <f>SUM(C57:C63)</f>
        <v>0</v>
      </c>
      <c r="D64" s="32">
        <f>SUM(D57:D63)</f>
        <v>0</v>
      </c>
      <c r="E64" s="32">
        <f>SUM(E57:E63)</f>
        <v>0</v>
      </c>
      <c r="F64" s="32">
        <f>SUM(F57:F63)</f>
        <v>0</v>
      </c>
      <c r="G64" s="32">
        <f>SUM(G57:G63)</f>
        <v>12090880000</v>
      </c>
      <c r="I64" s="32">
        <f>SUM(I57:I63)</f>
        <v>0</v>
      </c>
      <c r="K64" s="32">
        <f>SUM(K57:K63)</f>
        <v>0</v>
      </c>
      <c r="M64" s="50">
        <f>SUM(M57:M63)</f>
        <v>12090880000</v>
      </c>
      <c r="N64" s="50">
        <f>SUM(N57:N63)</f>
        <v>12090880000</v>
      </c>
      <c r="O64" s="33"/>
      <c r="Q64" s="48">
        <f>SUM(Q57:Q63)</f>
        <v>816</v>
      </c>
      <c r="R64" s="33"/>
    </row>
    <row r="66" spans="1:18" ht="15.75" x14ac:dyDescent="0.2">
      <c r="B66" s="31" t="s">
        <v>12</v>
      </c>
      <c r="C66" s="34">
        <f>F64</f>
        <v>0</v>
      </c>
      <c r="D66" s="40"/>
    </row>
    <row r="67" spans="1:18" ht="15.75" x14ac:dyDescent="0.2">
      <c r="B67" s="31" t="s">
        <v>7</v>
      </c>
      <c r="C67" s="34">
        <f>+M64</f>
        <v>12090880000</v>
      </c>
      <c r="D67" s="40"/>
    </row>
    <row r="68" spans="1:18" ht="15.75" x14ac:dyDescent="0.25">
      <c r="B68" s="31" t="s">
        <v>3</v>
      </c>
      <c r="C68" s="36">
        <f>+C66+C67</f>
        <v>12090880000</v>
      </c>
      <c r="D68" s="41"/>
    </row>
    <row r="70" spans="1:18" x14ac:dyDescent="0.2">
      <c r="A70" s="43"/>
      <c r="B70" s="43"/>
      <c r="C70" s="43"/>
      <c r="D70" s="43"/>
      <c r="E70" s="43"/>
      <c r="F70" s="43"/>
      <c r="G70" s="43"/>
      <c r="H70" s="43"/>
      <c r="I70" s="43"/>
      <c r="J70" s="43"/>
      <c r="K70" s="43"/>
      <c r="L70" s="43"/>
      <c r="M70" s="43"/>
      <c r="N70" s="43"/>
      <c r="O70" s="44"/>
      <c r="P70" s="43"/>
      <c r="Q70" s="43"/>
    </row>
    <row r="72" spans="1:18" ht="29.25" customHeight="1" x14ac:dyDescent="0.2">
      <c r="B72" s="55" t="s">
        <v>108</v>
      </c>
      <c r="C72" s="122" t="s">
        <v>107</v>
      </c>
      <c r="D72" s="122"/>
      <c r="E72" s="122"/>
      <c r="F72" s="122"/>
      <c r="G72" s="122"/>
      <c r="H72" s="122"/>
      <c r="I72" s="122"/>
      <c r="J72" s="122"/>
      <c r="K72" s="122"/>
      <c r="L72" s="122"/>
      <c r="M72" s="122"/>
      <c r="N72" s="122"/>
      <c r="O72" s="17"/>
      <c r="R72" s="17"/>
    </row>
    <row r="73" spans="1:18" ht="15" customHeight="1" x14ac:dyDescent="0.2">
      <c r="B73" s="21"/>
      <c r="C73" s="22"/>
      <c r="D73" s="22"/>
      <c r="E73" s="22"/>
      <c r="F73" s="22"/>
      <c r="G73" s="22"/>
      <c r="H73" s="22"/>
      <c r="I73" s="22"/>
      <c r="J73" s="22"/>
      <c r="K73" s="22"/>
      <c r="L73" s="22"/>
      <c r="M73" s="22"/>
      <c r="N73" s="22"/>
      <c r="O73" s="22"/>
      <c r="R73" s="22"/>
    </row>
    <row r="74" spans="1:18" ht="16.5" customHeight="1" x14ac:dyDescent="0.2">
      <c r="B74" s="123" t="s">
        <v>0</v>
      </c>
      <c r="C74" s="124" t="s">
        <v>13</v>
      </c>
      <c r="D74" s="125"/>
      <c r="E74" s="125"/>
      <c r="F74" s="126"/>
      <c r="G74" s="124" t="s">
        <v>2</v>
      </c>
      <c r="H74" s="125"/>
      <c r="I74" s="125"/>
      <c r="J74" s="125"/>
      <c r="K74" s="125"/>
      <c r="L74" s="125"/>
      <c r="M74" s="126"/>
      <c r="N74" s="127" t="s">
        <v>3</v>
      </c>
      <c r="O74" s="24"/>
      <c r="P74" s="121" t="s">
        <v>11</v>
      </c>
      <c r="Q74" s="121"/>
      <c r="R74" s="24"/>
    </row>
    <row r="75" spans="1:18" ht="31.5" customHeight="1" x14ac:dyDescent="0.2">
      <c r="B75" s="123"/>
      <c r="C75" s="38" t="s">
        <v>9</v>
      </c>
      <c r="D75" s="38" t="s">
        <v>10</v>
      </c>
      <c r="E75" s="38" t="s">
        <v>1</v>
      </c>
      <c r="F75" s="38" t="s">
        <v>16</v>
      </c>
      <c r="G75" s="38" t="s">
        <v>14</v>
      </c>
      <c r="H75" s="42" t="s">
        <v>15</v>
      </c>
      <c r="I75" s="38" t="s">
        <v>18</v>
      </c>
      <c r="J75" s="42" t="s">
        <v>17</v>
      </c>
      <c r="K75" s="38" t="s">
        <v>19</v>
      </c>
      <c r="L75" s="42" t="s">
        <v>20</v>
      </c>
      <c r="M75" s="38" t="s">
        <v>4</v>
      </c>
      <c r="N75" s="127"/>
      <c r="O75" s="24"/>
      <c r="P75" s="54" t="s">
        <v>26</v>
      </c>
      <c r="Q75" s="54" t="s">
        <v>5</v>
      </c>
      <c r="R75" s="24"/>
    </row>
    <row r="76" spans="1:18" ht="45" x14ac:dyDescent="0.2">
      <c r="B76" s="39" t="s">
        <v>109</v>
      </c>
      <c r="C76" s="26">
        <v>0</v>
      </c>
      <c r="D76" s="26">
        <v>0</v>
      </c>
      <c r="E76" s="26">
        <v>0</v>
      </c>
      <c r="F76" s="46">
        <f>+C76+D76+E76</f>
        <v>0</v>
      </c>
      <c r="G76" s="47">
        <v>900000000</v>
      </c>
      <c r="H76" s="47"/>
      <c r="I76" s="26">
        <v>0</v>
      </c>
      <c r="J76" s="26"/>
      <c r="K76" s="26">
        <v>0</v>
      </c>
      <c r="L76" s="26"/>
      <c r="M76" s="26">
        <f>+G76+I76+K76</f>
        <v>900000000</v>
      </c>
      <c r="N76" s="49">
        <f>+F76+M76</f>
        <v>900000000</v>
      </c>
      <c r="O76" s="28"/>
      <c r="P76" s="29" t="s">
        <v>111</v>
      </c>
      <c r="Q76" s="30">
        <v>6</v>
      </c>
      <c r="R76" s="28"/>
    </row>
    <row r="77" spans="1:18" ht="30" x14ac:dyDescent="0.2">
      <c r="B77" s="59" t="s">
        <v>110</v>
      </c>
      <c r="C77" s="26">
        <v>0</v>
      </c>
      <c r="D77" s="26">
        <v>0</v>
      </c>
      <c r="E77" s="26">
        <v>0</v>
      </c>
      <c r="F77" s="46">
        <f>+C77+D77+E77</f>
        <v>0</v>
      </c>
      <c r="G77" s="47">
        <v>1150000000</v>
      </c>
      <c r="H77" s="47"/>
      <c r="I77" s="26">
        <v>0</v>
      </c>
      <c r="J77" s="26"/>
      <c r="K77" s="26">
        <v>0</v>
      </c>
      <c r="L77" s="26"/>
      <c r="M77" s="26">
        <f>+G77+I77+K77</f>
        <v>1150000000</v>
      </c>
      <c r="N77" s="49">
        <f>+F77+M77</f>
        <v>1150000000</v>
      </c>
      <c r="O77" s="28"/>
      <c r="P77" s="29" t="s">
        <v>111</v>
      </c>
      <c r="Q77" s="30">
        <v>2</v>
      </c>
      <c r="R77" s="28"/>
    </row>
    <row r="78" spans="1:18" ht="15.75" x14ac:dyDescent="0.2">
      <c r="B78" s="31" t="s">
        <v>6</v>
      </c>
      <c r="C78" s="32">
        <f>SUM(C76:C77)</f>
        <v>0</v>
      </c>
      <c r="D78" s="32">
        <f>SUM(D76:D77)</f>
        <v>0</v>
      </c>
      <c r="E78" s="32">
        <f>SUM(E76:E77)</f>
        <v>0</v>
      </c>
      <c r="F78" s="32">
        <f>SUM(F76:F77)</f>
        <v>0</v>
      </c>
      <c r="G78" s="32">
        <f>SUM(G76:G77)</f>
        <v>2050000000</v>
      </c>
      <c r="I78" s="32">
        <f>SUM(I76:I77)</f>
        <v>0</v>
      </c>
      <c r="K78" s="32">
        <f>SUM(K76:K77)</f>
        <v>0</v>
      </c>
      <c r="M78" s="50">
        <f>SUM(M76:M77)</f>
        <v>2050000000</v>
      </c>
      <c r="N78" s="50">
        <f>SUM(N76:N77)</f>
        <v>2050000000</v>
      </c>
      <c r="O78" s="33"/>
      <c r="Q78" s="48">
        <f>SUM(Q76:Q77)</f>
        <v>8</v>
      </c>
      <c r="R78" s="33"/>
    </row>
    <row r="80" spans="1:18" ht="15.75" x14ac:dyDescent="0.2">
      <c r="B80" s="31" t="s">
        <v>12</v>
      </c>
      <c r="C80" s="34">
        <f>F78</f>
        <v>0</v>
      </c>
      <c r="D80" s="40"/>
    </row>
    <row r="81" spans="1:18" ht="15.75" x14ac:dyDescent="0.2">
      <c r="B81" s="31" t="s">
        <v>7</v>
      </c>
      <c r="C81" s="34">
        <f>+M78</f>
        <v>2050000000</v>
      </c>
      <c r="D81" s="40"/>
    </row>
    <row r="82" spans="1:18" ht="15.75" x14ac:dyDescent="0.25">
      <c r="B82" s="31" t="s">
        <v>3</v>
      </c>
      <c r="C82" s="36">
        <f>+C80+C81</f>
        <v>2050000000</v>
      </c>
      <c r="D82" s="41"/>
    </row>
    <row r="84" spans="1:18" x14ac:dyDescent="0.2">
      <c r="A84" s="43"/>
      <c r="B84" s="43"/>
      <c r="C84" s="43"/>
      <c r="D84" s="43"/>
      <c r="E84" s="43"/>
      <c r="F84" s="43"/>
      <c r="G84" s="43"/>
      <c r="H84" s="43"/>
      <c r="I84" s="43"/>
      <c r="J84" s="43"/>
      <c r="K84" s="43"/>
      <c r="L84" s="43"/>
      <c r="M84" s="43"/>
      <c r="N84" s="43"/>
      <c r="O84" s="44"/>
      <c r="P84" s="43"/>
      <c r="Q84" s="43"/>
    </row>
    <row r="86" spans="1:18" ht="29.25" customHeight="1" x14ac:dyDescent="0.2">
      <c r="B86" s="55" t="s">
        <v>113</v>
      </c>
      <c r="C86" s="122" t="s">
        <v>114</v>
      </c>
      <c r="D86" s="122"/>
      <c r="E86" s="122"/>
      <c r="F86" s="122"/>
      <c r="G86" s="122"/>
      <c r="H86" s="122"/>
      <c r="I86" s="122"/>
      <c r="J86" s="122"/>
      <c r="K86" s="122"/>
      <c r="L86" s="122"/>
      <c r="M86" s="122"/>
      <c r="N86" s="122"/>
      <c r="O86" s="17"/>
      <c r="R86" s="17"/>
    </row>
    <row r="87" spans="1:18" ht="15" customHeight="1" x14ac:dyDescent="0.2">
      <c r="B87" s="21"/>
      <c r="C87" s="22"/>
      <c r="D87" s="22"/>
      <c r="E87" s="22"/>
      <c r="F87" s="22"/>
      <c r="G87" s="22"/>
      <c r="H87" s="22"/>
      <c r="I87" s="22"/>
      <c r="J87" s="22"/>
      <c r="K87" s="22"/>
      <c r="L87" s="22"/>
      <c r="M87" s="22"/>
      <c r="N87" s="22"/>
      <c r="O87" s="22"/>
      <c r="R87" s="22"/>
    </row>
    <row r="88" spans="1:18" ht="16.5" customHeight="1" x14ac:dyDescent="0.2">
      <c r="B88" s="123" t="s">
        <v>0</v>
      </c>
      <c r="C88" s="124" t="s">
        <v>13</v>
      </c>
      <c r="D88" s="125"/>
      <c r="E88" s="125"/>
      <c r="F88" s="126"/>
      <c r="G88" s="124" t="s">
        <v>2</v>
      </c>
      <c r="H88" s="125"/>
      <c r="I88" s="125"/>
      <c r="J88" s="125"/>
      <c r="K88" s="125"/>
      <c r="L88" s="125"/>
      <c r="M88" s="126"/>
      <c r="N88" s="127" t="s">
        <v>3</v>
      </c>
      <c r="O88" s="24"/>
      <c r="P88" s="121" t="s">
        <v>11</v>
      </c>
      <c r="Q88" s="121"/>
      <c r="R88" s="24"/>
    </row>
    <row r="89" spans="1:18" ht="31.5" customHeight="1" x14ac:dyDescent="0.2">
      <c r="B89" s="123"/>
      <c r="C89" s="38" t="s">
        <v>9</v>
      </c>
      <c r="D89" s="38" t="s">
        <v>10</v>
      </c>
      <c r="E89" s="38" t="s">
        <v>1</v>
      </c>
      <c r="F89" s="38" t="s">
        <v>16</v>
      </c>
      <c r="G89" s="38" t="s">
        <v>14</v>
      </c>
      <c r="H89" s="42" t="s">
        <v>15</v>
      </c>
      <c r="I89" s="38" t="s">
        <v>18</v>
      </c>
      <c r="J89" s="42" t="s">
        <v>17</v>
      </c>
      <c r="K89" s="38" t="s">
        <v>19</v>
      </c>
      <c r="L89" s="42" t="s">
        <v>20</v>
      </c>
      <c r="M89" s="38" t="s">
        <v>4</v>
      </c>
      <c r="N89" s="127"/>
      <c r="O89" s="24"/>
      <c r="P89" s="54" t="s">
        <v>26</v>
      </c>
      <c r="Q89" s="54" t="s">
        <v>5</v>
      </c>
      <c r="R89" s="24"/>
    </row>
    <row r="90" spans="1:18" ht="42.75" x14ac:dyDescent="0.2">
      <c r="B90" s="39" t="s">
        <v>112</v>
      </c>
      <c r="C90" s="26">
        <v>0</v>
      </c>
      <c r="D90" s="26">
        <v>0</v>
      </c>
      <c r="E90" s="26">
        <v>0</v>
      </c>
      <c r="F90" s="46">
        <f>+C90+D90+E90</f>
        <v>0</v>
      </c>
      <c r="G90" s="26">
        <v>0</v>
      </c>
      <c r="H90" s="26"/>
      <c r="I90" s="26">
        <v>0</v>
      </c>
      <c r="J90" s="26"/>
      <c r="K90" s="26">
        <v>0</v>
      </c>
      <c r="L90" s="26"/>
      <c r="M90" s="26">
        <f>+G90+I90+K90</f>
        <v>0</v>
      </c>
      <c r="N90" s="49">
        <f>+F90+M90</f>
        <v>0</v>
      </c>
      <c r="O90" s="28"/>
      <c r="P90" s="29" t="s">
        <v>105</v>
      </c>
      <c r="Q90" s="30">
        <v>310</v>
      </c>
      <c r="R90" s="28"/>
    </row>
    <row r="91" spans="1:18" ht="42.75" x14ac:dyDescent="0.2">
      <c r="B91" s="39" t="s">
        <v>115</v>
      </c>
      <c r="C91" s="26">
        <v>0</v>
      </c>
      <c r="D91" s="26">
        <v>0</v>
      </c>
      <c r="E91" s="26">
        <v>0</v>
      </c>
      <c r="F91" s="46">
        <f>+C91+D91+E91</f>
        <v>0</v>
      </c>
      <c r="G91" s="26">
        <v>0</v>
      </c>
      <c r="H91" s="26"/>
      <c r="I91" s="26">
        <v>0</v>
      </c>
      <c r="J91" s="26"/>
      <c r="K91" s="26">
        <v>0</v>
      </c>
      <c r="L91" s="26"/>
      <c r="M91" s="26">
        <f>+G91+I91+K91</f>
        <v>0</v>
      </c>
      <c r="N91" s="49">
        <f>+F91+M91</f>
        <v>0</v>
      </c>
      <c r="O91" s="28"/>
      <c r="P91" s="29" t="s">
        <v>105</v>
      </c>
      <c r="Q91" s="30">
        <v>160</v>
      </c>
      <c r="R91" s="28"/>
    </row>
    <row r="92" spans="1:18" ht="15.75" x14ac:dyDescent="0.2">
      <c r="B92" s="31" t="s">
        <v>6</v>
      </c>
      <c r="C92" s="32">
        <f>SUM(C90:C91)</f>
        <v>0</v>
      </c>
      <c r="D92" s="32">
        <f>SUM(D90:D91)</f>
        <v>0</v>
      </c>
      <c r="E92" s="32">
        <f>SUM(E90:E91)</f>
        <v>0</v>
      </c>
      <c r="F92" s="32">
        <f>SUM(F90:F91)</f>
        <v>0</v>
      </c>
      <c r="G92" s="32">
        <f>SUM(G90:G91)</f>
        <v>0</v>
      </c>
      <c r="I92" s="32">
        <f>SUM(I90:I91)</f>
        <v>0</v>
      </c>
      <c r="K92" s="32">
        <f>SUM(K90:K91)</f>
        <v>0</v>
      </c>
      <c r="M92" s="50">
        <f>SUM(M90:M91)</f>
        <v>0</v>
      </c>
      <c r="N92" s="50">
        <f>SUM(N90:N91)</f>
        <v>0</v>
      </c>
      <c r="O92" s="33"/>
      <c r="Q92" s="48">
        <f>SUM(Q90:Q91)</f>
        <v>470</v>
      </c>
      <c r="R92" s="33"/>
    </row>
    <row r="94" spans="1:18" ht="15.75" x14ac:dyDescent="0.2">
      <c r="B94" s="31" t="s">
        <v>12</v>
      </c>
      <c r="C94" s="34">
        <f>F92</f>
        <v>0</v>
      </c>
      <c r="D94" s="40"/>
    </row>
    <row r="95" spans="1:18" ht="15.75" x14ac:dyDescent="0.2">
      <c r="B95" s="31" t="s">
        <v>7</v>
      </c>
      <c r="C95" s="34">
        <f>+M92</f>
        <v>0</v>
      </c>
      <c r="D95" s="40"/>
    </row>
    <row r="96" spans="1:18" ht="15.75" x14ac:dyDescent="0.25">
      <c r="B96" s="31" t="s">
        <v>3</v>
      </c>
      <c r="C96" s="36">
        <f>+C94+C95</f>
        <v>0</v>
      </c>
      <c r="D96" s="41"/>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18" customWidth="1"/>
    <col min="2" max="2" width="42.42578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1:18" ht="36" customHeight="1" x14ac:dyDescent="0.2">
      <c r="B2" s="55" t="s">
        <v>117</v>
      </c>
      <c r="C2" s="122" t="s">
        <v>116</v>
      </c>
      <c r="D2" s="122"/>
      <c r="E2" s="122"/>
      <c r="F2" s="122"/>
      <c r="G2" s="122"/>
      <c r="H2" s="122"/>
      <c r="I2" s="122"/>
      <c r="J2" s="122"/>
      <c r="K2" s="122"/>
      <c r="L2" s="122"/>
      <c r="M2" s="122"/>
      <c r="N2" s="122"/>
      <c r="O2" s="17"/>
      <c r="R2" s="17"/>
    </row>
    <row r="3" spans="1:18" x14ac:dyDescent="0.2">
      <c r="C3" s="19"/>
      <c r="D3" s="19"/>
      <c r="E3" s="19"/>
      <c r="F3" s="19"/>
      <c r="G3" s="19"/>
      <c r="H3" s="19"/>
      <c r="I3" s="19"/>
      <c r="J3" s="19"/>
      <c r="K3" s="19"/>
      <c r="L3" s="19"/>
      <c r="M3" s="19"/>
      <c r="N3" s="19"/>
      <c r="O3" s="20"/>
      <c r="R3" s="20"/>
    </row>
    <row r="4" spans="1:18" ht="29.25" customHeight="1" x14ac:dyDescent="0.2">
      <c r="B4" s="55" t="s">
        <v>119</v>
      </c>
      <c r="C4" s="122" t="s">
        <v>118</v>
      </c>
      <c r="D4" s="122"/>
      <c r="E4" s="122"/>
      <c r="F4" s="122"/>
      <c r="G4" s="122"/>
      <c r="H4" s="122"/>
      <c r="I4" s="122"/>
      <c r="J4" s="122"/>
      <c r="K4" s="122"/>
      <c r="L4" s="122"/>
      <c r="M4" s="122"/>
      <c r="N4" s="122"/>
      <c r="O4" s="17"/>
      <c r="R4" s="17"/>
    </row>
    <row r="5" spans="1:18" ht="15" customHeight="1" x14ac:dyDescent="0.2">
      <c r="B5" s="21"/>
      <c r="C5" s="22"/>
      <c r="D5" s="22"/>
      <c r="E5" s="22"/>
      <c r="F5" s="22"/>
      <c r="G5" s="22"/>
      <c r="H5" s="22"/>
      <c r="I5" s="22"/>
      <c r="J5" s="22"/>
      <c r="K5" s="22"/>
      <c r="L5" s="22"/>
      <c r="M5" s="22"/>
      <c r="N5" s="22"/>
      <c r="O5" s="22"/>
      <c r="R5" s="22"/>
    </row>
    <row r="6" spans="1: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1: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54" t="s">
        <v>26</v>
      </c>
      <c r="Q7" s="54" t="s">
        <v>5</v>
      </c>
      <c r="R7" s="24"/>
    </row>
    <row r="8" spans="1:18" ht="71.25" x14ac:dyDescent="0.2">
      <c r="B8" s="39" t="s">
        <v>120</v>
      </c>
      <c r="C8" s="47">
        <v>1000000000</v>
      </c>
      <c r="D8" s="26">
        <v>0</v>
      </c>
      <c r="E8" s="26">
        <v>0</v>
      </c>
      <c r="F8" s="46">
        <f>+C8+D8+E8</f>
        <v>1000000000</v>
      </c>
      <c r="G8" s="26">
        <v>0</v>
      </c>
      <c r="H8" s="26"/>
      <c r="I8" s="26">
        <v>0</v>
      </c>
      <c r="J8" s="26"/>
      <c r="K8" s="47">
        <v>1000000000</v>
      </c>
      <c r="L8" s="56" t="s">
        <v>123</v>
      </c>
      <c r="M8" s="26">
        <f>+G8+I8+K8</f>
        <v>1000000000</v>
      </c>
      <c r="N8" s="49">
        <f>+F8+M8</f>
        <v>2000000000</v>
      </c>
      <c r="O8" s="28"/>
      <c r="P8" s="29" t="s">
        <v>122</v>
      </c>
      <c r="Q8" s="30">
        <v>4</v>
      </c>
      <c r="R8" s="28"/>
    </row>
    <row r="9" spans="1:18" ht="15" x14ac:dyDescent="0.2">
      <c r="B9" s="39" t="s">
        <v>121</v>
      </c>
      <c r="C9" s="26">
        <v>0</v>
      </c>
      <c r="D9" s="26">
        <v>0</v>
      </c>
      <c r="E9" s="26">
        <v>0</v>
      </c>
      <c r="F9" s="46">
        <f>+C9+D9+E9</f>
        <v>0</v>
      </c>
      <c r="G9" s="26">
        <v>0</v>
      </c>
      <c r="H9" s="26"/>
      <c r="I9" s="26">
        <v>0</v>
      </c>
      <c r="J9" s="26"/>
      <c r="K9" s="47">
        <v>12000000000</v>
      </c>
      <c r="L9" s="47" t="s">
        <v>30</v>
      </c>
      <c r="M9" s="26">
        <f>+G9+I9+K9</f>
        <v>12000000000</v>
      </c>
      <c r="N9" s="49">
        <f>+F9+M9</f>
        <v>12000000000</v>
      </c>
      <c r="O9" s="28"/>
      <c r="P9" s="29"/>
      <c r="Q9" s="30"/>
      <c r="R9" s="28"/>
    </row>
    <row r="10" spans="1:18" ht="15.75" x14ac:dyDescent="0.2">
      <c r="B10" s="31" t="s">
        <v>6</v>
      </c>
      <c r="C10" s="32">
        <f>SUM(C8:C9)</f>
        <v>1000000000</v>
      </c>
      <c r="D10" s="32">
        <f>SUM(D8:D9)</f>
        <v>0</v>
      </c>
      <c r="E10" s="32">
        <f>SUM(E8:E9)</f>
        <v>0</v>
      </c>
      <c r="F10" s="32">
        <f>SUM(F8:F9)</f>
        <v>1000000000</v>
      </c>
      <c r="G10" s="32">
        <f>SUM(G8:G9)</f>
        <v>0</v>
      </c>
      <c r="I10" s="32">
        <f>SUM(I8:I9)</f>
        <v>0</v>
      </c>
      <c r="K10" s="32">
        <f>SUM(K8:K9)</f>
        <v>13000000000</v>
      </c>
      <c r="M10" s="50">
        <f>SUM(M8:M9)</f>
        <v>13000000000</v>
      </c>
      <c r="N10" s="50">
        <f>SUM(N8:N9)</f>
        <v>14000000000</v>
      </c>
      <c r="O10" s="33"/>
      <c r="Q10" s="48">
        <f>SUM(Q8:Q9)</f>
        <v>4</v>
      </c>
      <c r="R10" s="33"/>
    </row>
    <row r="12" spans="1:18" ht="15.75" x14ac:dyDescent="0.2">
      <c r="B12" s="31" t="s">
        <v>12</v>
      </c>
      <c r="C12" s="34">
        <f>F10</f>
        <v>1000000000</v>
      </c>
      <c r="D12" s="40"/>
    </row>
    <row r="13" spans="1:18" ht="15.75" x14ac:dyDescent="0.2">
      <c r="B13" s="31" t="s">
        <v>7</v>
      </c>
      <c r="C13" s="34">
        <f>+M10</f>
        <v>13000000000</v>
      </c>
      <c r="D13" s="40"/>
    </row>
    <row r="14" spans="1:18" ht="15.75" x14ac:dyDescent="0.25">
      <c r="B14" s="31" t="s">
        <v>3</v>
      </c>
      <c r="C14" s="36">
        <f>+C12+C13</f>
        <v>14000000000</v>
      </c>
      <c r="D14" s="41"/>
    </row>
    <row r="16" spans="1:18" x14ac:dyDescent="0.2">
      <c r="A16" s="43"/>
      <c r="B16" s="43"/>
      <c r="C16" s="43"/>
      <c r="D16" s="43"/>
      <c r="E16" s="43"/>
      <c r="F16" s="43"/>
      <c r="G16" s="43"/>
      <c r="H16" s="43"/>
      <c r="I16" s="43"/>
      <c r="J16" s="43"/>
      <c r="K16" s="43"/>
      <c r="L16" s="43"/>
      <c r="M16" s="43"/>
      <c r="N16" s="43"/>
      <c r="O16" s="44"/>
      <c r="P16" s="43"/>
      <c r="Q16" s="43"/>
    </row>
    <row r="18" spans="2:18" ht="29.25" customHeight="1" x14ac:dyDescent="0.2">
      <c r="B18" s="55" t="s">
        <v>125</v>
      </c>
      <c r="C18" s="122" t="s">
        <v>124</v>
      </c>
      <c r="D18" s="122"/>
      <c r="E18" s="122"/>
      <c r="F18" s="122"/>
      <c r="G18" s="122"/>
      <c r="H18" s="122"/>
      <c r="I18" s="122"/>
      <c r="J18" s="122"/>
      <c r="K18" s="122"/>
      <c r="L18" s="122"/>
      <c r="M18" s="122"/>
      <c r="N18" s="122"/>
      <c r="O18" s="17"/>
      <c r="R18" s="17"/>
    </row>
    <row r="19" spans="2:18" ht="15" customHeight="1" x14ac:dyDescent="0.2">
      <c r="B19" s="21"/>
      <c r="C19" s="22"/>
      <c r="D19" s="22"/>
      <c r="E19" s="22"/>
      <c r="F19" s="22"/>
      <c r="G19" s="22"/>
      <c r="H19" s="22"/>
      <c r="I19" s="22"/>
      <c r="J19" s="22"/>
      <c r="K19" s="22"/>
      <c r="L19" s="22"/>
      <c r="M19" s="22"/>
      <c r="N19" s="22"/>
      <c r="O19" s="22"/>
      <c r="R19" s="22"/>
    </row>
    <row r="20" spans="2:18" ht="16.5" customHeight="1" x14ac:dyDescent="0.2">
      <c r="B20" s="123" t="s">
        <v>0</v>
      </c>
      <c r="C20" s="124" t="s">
        <v>13</v>
      </c>
      <c r="D20" s="125"/>
      <c r="E20" s="125"/>
      <c r="F20" s="126"/>
      <c r="G20" s="124" t="s">
        <v>2</v>
      </c>
      <c r="H20" s="125"/>
      <c r="I20" s="125"/>
      <c r="J20" s="125"/>
      <c r="K20" s="125"/>
      <c r="L20" s="125"/>
      <c r="M20" s="126"/>
      <c r="N20" s="127" t="s">
        <v>3</v>
      </c>
      <c r="O20" s="24"/>
      <c r="P20" s="121" t="s">
        <v>11</v>
      </c>
      <c r="Q20" s="121"/>
      <c r="R20" s="24"/>
    </row>
    <row r="21" spans="2:18" ht="31.5" customHeight="1" x14ac:dyDescent="0.2">
      <c r="B21" s="123"/>
      <c r="C21" s="38" t="s">
        <v>9</v>
      </c>
      <c r="D21" s="38" t="s">
        <v>10</v>
      </c>
      <c r="E21" s="38" t="s">
        <v>1</v>
      </c>
      <c r="F21" s="38" t="s">
        <v>16</v>
      </c>
      <c r="G21" s="38" t="s">
        <v>14</v>
      </c>
      <c r="H21" s="42" t="s">
        <v>15</v>
      </c>
      <c r="I21" s="38" t="s">
        <v>18</v>
      </c>
      <c r="J21" s="42" t="s">
        <v>17</v>
      </c>
      <c r="K21" s="38" t="s">
        <v>19</v>
      </c>
      <c r="L21" s="42" t="s">
        <v>20</v>
      </c>
      <c r="M21" s="38" t="s">
        <v>4</v>
      </c>
      <c r="N21" s="127"/>
      <c r="O21" s="24"/>
      <c r="P21" s="54" t="s">
        <v>26</v>
      </c>
      <c r="Q21" s="54" t="s">
        <v>5</v>
      </c>
      <c r="R21" s="24"/>
    </row>
    <row r="22" spans="2:18" ht="60" x14ac:dyDescent="0.2">
      <c r="B22" s="39" t="s">
        <v>126</v>
      </c>
      <c r="C22" s="26">
        <v>0</v>
      </c>
      <c r="D22" s="26">
        <v>0</v>
      </c>
      <c r="E22" s="26">
        <v>0</v>
      </c>
      <c r="F22" s="46">
        <f>+C22+D22+E22</f>
        <v>0</v>
      </c>
      <c r="G22" s="47">
        <v>3000000000</v>
      </c>
      <c r="H22" s="47"/>
      <c r="I22" s="26">
        <v>0</v>
      </c>
      <c r="J22" s="26"/>
      <c r="K22" s="26">
        <v>0</v>
      </c>
      <c r="L22" s="26"/>
      <c r="M22" s="26">
        <f>+G22+I22+K22</f>
        <v>3000000000</v>
      </c>
      <c r="N22" s="49">
        <f>+F22+M22</f>
        <v>3000000000</v>
      </c>
      <c r="O22" s="28"/>
      <c r="P22" s="29" t="s">
        <v>106</v>
      </c>
      <c r="Q22" s="30">
        <v>7000</v>
      </c>
      <c r="R22" s="28"/>
    </row>
    <row r="23" spans="2:18" ht="30" x14ac:dyDescent="0.2">
      <c r="B23" s="39" t="s">
        <v>127</v>
      </c>
      <c r="C23" s="26">
        <v>0</v>
      </c>
      <c r="D23" s="26">
        <v>0</v>
      </c>
      <c r="E23" s="26">
        <v>0</v>
      </c>
      <c r="F23" s="46">
        <f t="shared" ref="F23:F28" si="0">+C23+D23+E23</f>
        <v>0</v>
      </c>
      <c r="G23" s="47">
        <v>6000000000</v>
      </c>
      <c r="H23" s="47" t="s">
        <v>128</v>
      </c>
      <c r="I23" s="26">
        <v>0</v>
      </c>
      <c r="J23" s="26"/>
      <c r="K23" s="26">
        <v>0</v>
      </c>
      <c r="L23" s="26"/>
      <c r="M23" s="26">
        <f t="shared" ref="M23:M28" si="1">+G23+I23+K23</f>
        <v>6000000000</v>
      </c>
      <c r="N23" s="49">
        <f t="shared" ref="N23:N28" si="2">+F23+M23</f>
        <v>6000000000</v>
      </c>
      <c r="O23" s="28"/>
      <c r="P23" s="29"/>
      <c r="Q23" s="30"/>
      <c r="R23" s="28"/>
    </row>
    <row r="24" spans="2:18" ht="57" x14ac:dyDescent="0.2">
      <c r="B24" s="39" t="s">
        <v>129</v>
      </c>
      <c r="C24" s="26">
        <v>0</v>
      </c>
      <c r="D24" s="26">
        <v>0</v>
      </c>
      <c r="E24" s="26">
        <v>0</v>
      </c>
      <c r="F24" s="46">
        <f t="shared" si="0"/>
        <v>0</v>
      </c>
      <c r="G24" s="26">
        <v>500000000</v>
      </c>
      <c r="H24" s="26" t="s">
        <v>130</v>
      </c>
      <c r="I24" s="26">
        <v>0</v>
      </c>
      <c r="J24" s="26"/>
      <c r="K24" s="26">
        <v>0</v>
      </c>
      <c r="L24" s="26"/>
      <c r="M24" s="26">
        <f t="shared" si="1"/>
        <v>500000000</v>
      </c>
      <c r="N24" s="49">
        <f t="shared" si="2"/>
        <v>500000000</v>
      </c>
      <c r="O24" s="28"/>
      <c r="P24" s="29" t="s">
        <v>106</v>
      </c>
      <c r="Q24" s="30">
        <v>10000</v>
      </c>
      <c r="R24" s="28"/>
    </row>
    <row r="25" spans="2:18" ht="57" x14ac:dyDescent="0.2">
      <c r="B25" s="39" t="s">
        <v>131</v>
      </c>
      <c r="C25" s="47">
        <v>100000000</v>
      </c>
      <c r="D25" s="26">
        <v>0</v>
      </c>
      <c r="E25" s="26">
        <v>0</v>
      </c>
      <c r="F25" s="46">
        <f t="shared" si="0"/>
        <v>100000000</v>
      </c>
      <c r="G25" s="26">
        <v>0</v>
      </c>
      <c r="H25" s="26"/>
      <c r="I25" s="26">
        <v>0</v>
      </c>
      <c r="J25" s="26"/>
      <c r="K25" s="26">
        <v>0</v>
      </c>
      <c r="L25" s="26"/>
      <c r="M25" s="26">
        <f t="shared" si="1"/>
        <v>0</v>
      </c>
      <c r="N25" s="49">
        <f t="shared" si="2"/>
        <v>100000000</v>
      </c>
      <c r="O25" s="28"/>
      <c r="P25" s="29" t="s">
        <v>106</v>
      </c>
      <c r="Q25" s="30">
        <v>10000</v>
      </c>
      <c r="R25" s="28"/>
    </row>
    <row r="26" spans="2:18" ht="90" x14ac:dyDescent="0.2">
      <c r="B26" s="59" t="s">
        <v>132</v>
      </c>
      <c r="C26" s="47">
        <v>450000000</v>
      </c>
      <c r="D26" s="26">
        <v>0</v>
      </c>
      <c r="E26" s="26">
        <v>0</v>
      </c>
      <c r="F26" s="46">
        <f t="shared" si="0"/>
        <v>450000000</v>
      </c>
      <c r="G26" s="26">
        <v>0</v>
      </c>
      <c r="H26" s="26"/>
      <c r="I26" s="26">
        <v>0</v>
      </c>
      <c r="J26" s="26"/>
      <c r="K26" s="26">
        <v>0</v>
      </c>
      <c r="L26" s="26"/>
      <c r="M26" s="26">
        <f t="shared" si="1"/>
        <v>0</v>
      </c>
      <c r="N26" s="49">
        <f t="shared" si="2"/>
        <v>450000000</v>
      </c>
      <c r="O26" s="28"/>
      <c r="P26" s="29"/>
      <c r="Q26" s="30"/>
      <c r="R26" s="28"/>
    </row>
    <row r="27" spans="2:18" ht="30" x14ac:dyDescent="0.2">
      <c r="B27" s="39" t="s">
        <v>133</v>
      </c>
      <c r="C27" s="47">
        <v>200000000</v>
      </c>
      <c r="D27" s="26">
        <v>0</v>
      </c>
      <c r="E27" s="26">
        <v>0</v>
      </c>
      <c r="F27" s="46">
        <f t="shared" si="0"/>
        <v>200000000</v>
      </c>
      <c r="G27" s="26">
        <v>0</v>
      </c>
      <c r="H27" s="26"/>
      <c r="I27" s="26">
        <v>0</v>
      </c>
      <c r="J27" s="26"/>
      <c r="K27" s="26">
        <v>0</v>
      </c>
      <c r="L27" s="26"/>
      <c r="M27" s="26">
        <f t="shared" si="1"/>
        <v>0</v>
      </c>
      <c r="N27" s="49">
        <f t="shared" si="2"/>
        <v>200000000</v>
      </c>
      <c r="O27" s="28"/>
      <c r="P27" s="29"/>
      <c r="Q27" s="30"/>
      <c r="R27" s="28"/>
    </row>
    <row r="28" spans="2:18" ht="30" x14ac:dyDescent="0.2">
      <c r="B28" s="39" t="s">
        <v>134</v>
      </c>
      <c r="C28" s="47">
        <v>50000000</v>
      </c>
      <c r="D28" s="26">
        <v>0</v>
      </c>
      <c r="E28" s="26">
        <v>0</v>
      </c>
      <c r="F28" s="46">
        <f t="shared" si="0"/>
        <v>50000000</v>
      </c>
      <c r="G28" s="26">
        <v>0</v>
      </c>
      <c r="H28" s="26"/>
      <c r="I28" s="26">
        <v>0</v>
      </c>
      <c r="J28" s="26"/>
      <c r="K28" s="26">
        <v>0</v>
      </c>
      <c r="L28" s="26"/>
      <c r="M28" s="26">
        <f t="shared" si="1"/>
        <v>0</v>
      </c>
      <c r="N28" s="49">
        <f t="shared" si="2"/>
        <v>50000000</v>
      </c>
      <c r="O28" s="28"/>
      <c r="P28" s="29"/>
      <c r="Q28" s="30"/>
      <c r="R28" s="28"/>
    </row>
    <row r="29" spans="2:18" ht="15.75" x14ac:dyDescent="0.2">
      <c r="B29" s="31" t="s">
        <v>6</v>
      </c>
      <c r="C29" s="32">
        <f>SUM(C22:C28)</f>
        <v>800000000</v>
      </c>
      <c r="D29" s="32">
        <f>SUM(D22:D28)</f>
        <v>0</v>
      </c>
      <c r="E29" s="32">
        <f>SUM(E22:E28)</f>
        <v>0</v>
      </c>
      <c r="F29" s="32">
        <f>SUM(F22:F28)</f>
        <v>800000000</v>
      </c>
      <c r="G29" s="32">
        <f>SUM(G22:G28)</f>
        <v>9500000000</v>
      </c>
      <c r="I29" s="32">
        <f>SUM(I22:I28)</f>
        <v>0</v>
      </c>
      <c r="K29" s="32">
        <f>SUM(K22:K28)</f>
        <v>0</v>
      </c>
      <c r="M29" s="50">
        <f>SUM(M22:M28)</f>
        <v>9500000000</v>
      </c>
      <c r="N29" s="50">
        <f>SUM(N22:N28)</f>
        <v>10300000000</v>
      </c>
      <c r="O29" s="33"/>
      <c r="Q29" s="48">
        <f>SUM(Q22:Q28)</f>
        <v>27000</v>
      </c>
      <c r="R29" s="33"/>
    </row>
    <row r="31" spans="2:18" ht="15.75" x14ac:dyDescent="0.2">
      <c r="B31" s="31" t="s">
        <v>12</v>
      </c>
      <c r="C31" s="34">
        <f>F29</f>
        <v>800000000</v>
      </c>
      <c r="D31" s="40"/>
    </row>
    <row r="32" spans="2:18" ht="15.75" x14ac:dyDescent="0.2">
      <c r="B32" s="31" t="s">
        <v>7</v>
      </c>
      <c r="C32" s="34">
        <f>+M29</f>
        <v>9500000000</v>
      </c>
      <c r="D32" s="40"/>
    </row>
    <row r="33" spans="1:18" ht="15.75" x14ac:dyDescent="0.25">
      <c r="B33" s="31" t="s">
        <v>3</v>
      </c>
      <c r="C33" s="36">
        <f>+C31+C32</f>
        <v>10300000000</v>
      </c>
      <c r="D33" s="41"/>
    </row>
    <row r="35" spans="1:18" x14ac:dyDescent="0.2">
      <c r="A35" s="43"/>
      <c r="B35" s="43"/>
      <c r="C35" s="43"/>
      <c r="D35" s="43"/>
      <c r="E35" s="43"/>
      <c r="F35" s="43"/>
      <c r="G35" s="43"/>
      <c r="H35" s="43"/>
      <c r="I35" s="43"/>
      <c r="J35" s="43"/>
      <c r="K35" s="43"/>
      <c r="L35" s="43"/>
      <c r="M35" s="43"/>
      <c r="N35" s="43"/>
      <c r="O35" s="44"/>
      <c r="P35" s="43"/>
      <c r="Q35" s="43"/>
    </row>
    <row r="37" spans="1:18" ht="29.25" customHeight="1" x14ac:dyDescent="0.2">
      <c r="B37" s="55" t="s">
        <v>135</v>
      </c>
      <c r="C37" s="122" t="s">
        <v>136</v>
      </c>
      <c r="D37" s="122"/>
      <c r="E37" s="122"/>
      <c r="F37" s="122"/>
      <c r="G37" s="122"/>
      <c r="H37" s="122"/>
      <c r="I37" s="122"/>
      <c r="J37" s="122"/>
      <c r="K37" s="122"/>
      <c r="L37" s="122"/>
      <c r="M37" s="122"/>
      <c r="N37" s="122"/>
      <c r="O37" s="17"/>
      <c r="R37" s="17"/>
    </row>
    <row r="38" spans="1:18" ht="15" customHeight="1" x14ac:dyDescent="0.2">
      <c r="B38" s="21"/>
      <c r="C38" s="22"/>
      <c r="D38" s="22"/>
      <c r="E38" s="22"/>
      <c r="F38" s="22"/>
      <c r="G38" s="22"/>
      <c r="H38" s="22"/>
      <c r="I38" s="22"/>
      <c r="J38" s="22"/>
      <c r="K38" s="22"/>
      <c r="L38" s="22"/>
      <c r="M38" s="22"/>
      <c r="N38" s="22"/>
      <c r="O38" s="22"/>
      <c r="R38" s="22"/>
    </row>
    <row r="39" spans="1:18" ht="16.5" customHeight="1" x14ac:dyDescent="0.2">
      <c r="B39" s="123" t="s">
        <v>0</v>
      </c>
      <c r="C39" s="124" t="s">
        <v>13</v>
      </c>
      <c r="D39" s="125"/>
      <c r="E39" s="125"/>
      <c r="F39" s="126"/>
      <c r="G39" s="124" t="s">
        <v>2</v>
      </c>
      <c r="H39" s="125"/>
      <c r="I39" s="125"/>
      <c r="J39" s="125"/>
      <c r="K39" s="125"/>
      <c r="L39" s="125"/>
      <c r="M39" s="126"/>
      <c r="N39" s="127" t="s">
        <v>3</v>
      </c>
      <c r="O39" s="24"/>
      <c r="P39" s="121" t="s">
        <v>11</v>
      </c>
      <c r="Q39" s="121"/>
      <c r="R39" s="24"/>
    </row>
    <row r="40" spans="1:18" ht="31.5" customHeight="1" x14ac:dyDescent="0.2">
      <c r="B40" s="123"/>
      <c r="C40" s="38" t="s">
        <v>9</v>
      </c>
      <c r="D40" s="38" t="s">
        <v>10</v>
      </c>
      <c r="E40" s="38" t="s">
        <v>1</v>
      </c>
      <c r="F40" s="38" t="s">
        <v>16</v>
      </c>
      <c r="G40" s="38" t="s">
        <v>14</v>
      </c>
      <c r="H40" s="42" t="s">
        <v>15</v>
      </c>
      <c r="I40" s="38" t="s">
        <v>18</v>
      </c>
      <c r="J40" s="42" t="s">
        <v>17</v>
      </c>
      <c r="K40" s="38" t="s">
        <v>19</v>
      </c>
      <c r="L40" s="42" t="s">
        <v>20</v>
      </c>
      <c r="M40" s="38" t="s">
        <v>4</v>
      </c>
      <c r="N40" s="127"/>
      <c r="O40" s="24"/>
      <c r="P40" s="54" t="s">
        <v>26</v>
      </c>
      <c r="Q40" s="54" t="s">
        <v>5</v>
      </c>
      <c r="R40" s="24"/>
    </row>
    <row r="41" spans="1:18" ht="57" x14ac:dyDescent="0.2">
      <c r="B41" s="39" t="s">
        <v>137</v>
      </c>
      <c r="C41" s="47">
        <v>1100000000</v>
      </c>
      <c r="D41" s="26">
        <v>0</v>
      </c>
      <c r="E41" s="26">
        <v>0</v>
      </c>
      <c r="F41" s="46">
        <f>+C41+D41+E41</f>
        <v>1100000000</v>
      </c>
      <c r="G41" s="47">
        <v>400000000</v>
      </c>
      <c r="H41" s="47"/>
      <c r="I41" s="26">
        <v>0</v>
      </c>
      <c r="J41" s="26"/>
      <c r="K41" s="26">
        <v>0</v>
      </c>
      <c r="L41" s="26"/>
      <c r="M41" s="26">
        <f>+G41+I41+K41</f>
        <v>400000000</v>
      </c>
      <c r="N41" s="49">
        <f>+F41+M41</f>
        <v>1500000000</v>
      </c>
      <c r="O41" s="28"/>
      <c r="P41" s="29" t="s">
        <v>106</v>
      </c>
      <c r="Q41" s="30">
        <v>1201700</v>
      </c>
      <c r="R41" s="28"/>
    </row>
    <row r="42" spans="1:18" ht="57" x14ac:dyDescent="0.2">
      <c r="B42" s="59" t="s">
        <v>138</v>
      </c>
      <c r="C42" s="26">
        <v>0</v>
      </c>
      <c r="D42" s="26">
        <v>0</v>
      </c>
      <c r="E42" s="26">
        <v>0</v>
      </c>
      <c r="F42" s="46">
        <f>+C42+D42+E42</f>
        <v>0</v>
      </c>
      <c r="G42" s="47">
        <v>180000000</v>
      </c>
      <c r="H42" s="47"/>
      <c r="I42" s="26">
        <v>0</v>
      </c>
      <c r="J42" s="26"/>
      <c r="K42" s="26">
        <v>100000000</v>
      </c>
      <c r="L42" s="26" t="s">
        <v>139</v>
      </c>
      <c r="M42" s="26">
        <f>+G42+I42+K42</f>
        <v>280000000</v>
      </c>
      <c r="N42" s="49">
        <f>+F42+M42</f>
        <v>280000000</v>
      </c>
      <c r="O42" s="28"/>
      <c r="P42" s="29" t="s">
        <v>106</v>
      </c>
      <c r="Q42" s="30">
        <v>200000</v>
      </c>
      <c r="R42" s="28"/>
    </row>
    <row r="43" spans="1:18" ht="15.75" x14ac:dyDescent="0.2">
      <c r="B43" s="31" t="s">
        <v>6</v>
      </c>
      <c r="C43" s="32">
        <f>SUM(C41:C42)</f>
        <v>1100000000</v>
      </c>
      <c r="D43" s="32">
        <f>SUM(D41:D42)</f>
        <v>0</v>
      </c>
      <c r="E43" s="32">
        <f>SUM(E41:E42)</f>
        <v>0</v>
      </c>
      <c r="F43" s="32">
        <f>SUM(F41:F42)</f>
        <v>1100000000</v>
      </c>
      <c r="G43" s="32">
        <f>SUM(G41:G42)</f>
        <v>580000000</v>
      </c>
      <c r="I43" s="32">
        <f>SUM(I41:I42)</f>
        <v>0</v>
      </c>
      <c r="K43" s="32">
        <f>SUM(K41:K42)</f>
        <v>100000000</v>
      </c>
      <c r="M43" s="50">
        <f>SUM(M41:M42)</f>
        <v>680000000</v>
      </c>
      <c r="N43" s="50">
        <f>SUM(N41:N42)</f>
        <v>1780000000</v>
      </c>
      <c r="O43" s="33"/>
      <c r="Q43" s="48">
        <f>SUM(Q41:Q42)</f>
        <v>1401700</v>
      </c>
      <c r="R43" s="33"/>
    </row>
    <row r="45" spans="1:18" ht="15.75" x14ac:dyDescent="0.2">
      <c r="B45" s="31" t="s">
        <v>12</v>
      </c>
      <c r="C45" s="34">
        <f>F43</f>
        <v>1100000000</v>
      </c>
      <c r="D45" s="40"/>
    </row>
    <row r="46" spans="1:18" ht="15.75" x14ac:dyDescent="0.2">
      <c r="B46" s="31" t="s">
        <v>7</v>
      </c>
      <c r="C46" s="34">
        <f>+M43</f>
        <v>680000000</v>
      </c>
      <c r="D46" s="40"/>
    </row>
    <row r="47" spans="1:18" ht="15.75" x14ac:dyDescent="0.25">
      <c r="B47" s="31" t="s">
        <v>3</v>
      </c>
      <c r="C47" s="36">
        <f>+C45+C46</f>
        <v>1780000000</v>
      </c>
      <c r="D47" s="41"/>
    </row>
    <row r="49" spans="1:18" x14ac:dyDescent="0.2">
      <c r="A49" s="43"/>
      <c r="B49" s="43"/>
      <c r="C49" s="43"/>
      <c r="D49" s="43"/>
      <c r="E49" s="43"/>
      <c r="F49" s="43"/>
      <c r="G49" s="43"/>
      <c r="H49" s="43"/>
      <c r="I49" s="43"/>
      <c r="J49" s="43"/>
      <c r="K49" s="43"/>
      <c r="L49" s="43"/>
      <c r="M49" s="43"/>
      <c r="N49" s="43"/>
      <c r="O49" s="44"/>
      <c r="P49" s="43"/>
      <c r="Q49" s="43"/>
    </row>
    <row r="51" spans="1:18" ht="29.25" customHeight="1" x14ac:dyDescent="0.2">
      <c r="B51" s="55" t="s">
        <v>140</v>
      </c>
      <c r="C51" s="122" t="s">
        <v>141</v>
      </c>
      <c r="D51" s="122"/>
      <c r="E51" s="122"/>
      <c r="F51" s="122"/>
      <c r="G51" s="122"/>
      <c r="H51" s="122"/>
      <c r="I51" s="122"/>
      <c r="J51" s="122"/>
      <c r="K51" s="122"/>
      <c r="L51" s="122"/>
      <c r="M51" s="122"/>
      <c r="N51" s="122"/>
      <c r="O51" s="17"/>
      <c r="R51" s="17"/>
    </row>
    <row r="52" spans="1:18" ht="15" customHeight="1" x14ac:dyDescent="0.2">
      <c r="B52" s="21"/>
      <c r="C52" s="22"/>
      <c r="D52" s="22"/>
      <c r="E52" s="22"/>
      <c r="F52" s="22"/>
      <c r="G52" s="22"/>
      <c r="H52" s="22"/>
      <c r="I52" s="22"/>
      <c r="J52" s="22"/>
      <c r="K52" s="22"/>
      <c r="L52" s="22"/>
      <c r="M52" s="22"/>
      <c r="N52" s="22"/>
      <c r="O52" s="22"/>
      <c r="R52" s="22"/>
    </row>
    <row r="53" spans="1:18" ht="16.5" customHeight="1" x14ac:dyDescent="0.2">
      <c r="B53" s="123" t="s">
        <v>0</v>
      </c>
      <c r="C53" s="124" t="s">
        <v>13</v>
      </c>
      <c r="D53" s="125"/>
      <c r="E53" s="125"/>
      <c r="F53" s="126"/>
      <c r="G53" s="124" t="s">
        <v>2</v>
      </c>
      <c r="H53" s="125"/>
      <c r="I53" s="125"/>
      <c r="J53" s="125"/>
      <c r="K53" s="125"/>
      <c r="L53" s="125"/>
      <c r="M53" s="126"/>
      <c r="N53" s="127" t="s">
        <v>3</v>
      </c>
      <c r="O53" s="24"/>
      <c r="P53" s="121" t="s">
        <v>11</v>
      </c>
      <c r="Q53" s="121"/>
      <c r="R53" s="24"/>
    </row>
    <row r="54" spans="1:18" ht="31.5" customHeight="1" x14ac:dyDescent="0.2">
      <c r="B54" s="123"/>
      <c r="C54" s="38" t="s">
        <v>9</v>
      </c>
      <c r="D54" s="38" t="s">
        <v>10</v>
      </c>
      <c r="E54" s="38" t="s">
        <v>1</v>
      </c>
      <c r="F54" s="38" t="s">
        <v>16</v>
      </c>
      <c r="G54" s="38" t="s">
        <v>14</v>
      </c>
      <c r="H54" s="42" t="s">
        <v>15</v>
      </c>
      <c r="I54" s="38" t="s">
        <v>18</v>
      </c>
      <c r="J54" s="42" t="s">
        <v>17</v>
      </c>
      <c r="K54" s="38" t="s">
        <v>19</v>
      </c>
      <c r="L54" s="42" t="s">
        <v>20</v>
      </c>
      <c r="M54" s="38" t="s">
        <v>4</v>
      </c>
      <c r="N54" s="127"/>
      <c r="O54" s="24"/>
      <c r="P54" s="54" t="s">
        <v>26</v>
      </c>
      <c r="Q54" s="54" t="s">
        <v>5</v>
      </c>
      <c r="R54" s="24"/>
    </row>
    <row r="55" spans="1:18" ht="42.75" x14ac:dyDescent="0.2">
      <c r="B55" s="39" t="s">
        <v>142</v>
      </c>
      <c r="C55" s="47">
        <v>280000000</v>
      </c>
      <c r="D55" s="26">
        <v>0</v>
      </c>
      <c r="E55" s="26">
        <v>0</v>
      </c>
      <c r="F55" s="46">
        <f t="shared" ref="F55:F60" si="3">+C55+D55+E55</f>
        <v>280000000</v>
      </c>
      <c r="G55" s="47">
        <v>80000000</v>
      </c>
      <c r="H55" s="47"/>
      <c r="I55" s="26">
        <v>0</v>
      </c>
      <c r="J55" s="26"/>
      <c r="K55" s="26">
        <v>55123557919</v>
      </c>
      <c r="L55" s="62" t="s">
        <v>143</v>
      </c>
      <c r="M55" s="26">
        <f t="shared" ref="M55:M60" si="4">+G55+I55+K55</f>
        <v>55203557919</v>
      </c>
      <c r="N55" s="49">
        <f t="shared" ref="N55:N60" si="5">+F55+M55</f>
        <v>55483557919</v>
      </c>
      <c r="O55" s="28"/>
      <c r="P55" s="29" t="s">
        <v>144</v>
      </c>
      <c r="Q55" s="53">
        <v>280000</v>
      </c>
      <c r="R55" s="28"/>
    </row>
    <row r="56" spans="1:18" ht="15" x14ac:dyDescent="0.2">
      <c r="B56" s="39" t="s">
        <v>145</v>
      </c>
      <c r="C56" s="47">
        <v>590000000</v>
      </c>
      <c r="D56" s="26">
        <v>0</v>
      </c>
      <c r="E56" s="26">
        <v>0</v>
      </c>
      <c r="F56" s="46">
        <f t="shared" si="3"/>
        <v>590000000</v>
      </c>
      <c r="G56" s="47">
        <v>115000000</v>
      </c>
      <c r="H56" s="47"/>
      <c r="I56" s="26">
        <v>0</v>
      </c>
      <c r="J56" s="26"/>
      <c r="K56" s="26">
        <v>0</v>
      </c>
      <c r="L56" s="26"/>
      <c r="M56" s="26">
        <f t="shared" si="4"/>
        <v>115000000</v>
      </c>
      <c r="N56" s="49">
        <f t="shared" si="5"/>
        <v>705000000</v>
      </c>
      <c r="O56" s="28"/>
      <c r="P56" s="29"/>
      <c r="Q56" s="53"/>
      <c r="R56" s="28"/>
    </row>
    <row r="57" spans="1:18" ht="30" x14ac:dyDescent="0.2">
      <c r="B57" s="39" t="s">
        <v>146</v>
      </c>
      <c r="C57" s="47">
        <v>100000000</v>
      </c>
      <c r="D57" s="26">
        <v>0</v>
      </c>
      <c r="E57" s="26">
        <v>0</v>
      </c>
      <c r="F57" s="46">
        <f t="shared" si="3"/>
        <v>100000000</v>
      </c>
      <c r="G57" s="47">
        <v>140000000</v>
      </c>
      <c r="H57" s="47"/>
      <c r="I57" s="26">
        <v>0</v>
      </c>
      <c r="J57" s="26"/>
      <c r="K57" s="26">
        <v>0</v>
      </c>
      <c r="L57" s="26"/>
      <c r="M57" s="26">
        <f t="shared" si="4"/>
        <v>140000000</v>
      </c>
      <c r="N57" s="49">
        <f t="shared" si="5"/>
        <v>240000000</v>
      </c>
      <c r="O57" s="28"/>
      <c r="P57" s="29"/>
      <c r="Q57" s="53"/>
      <c r="R57" s="28"/>
    </row>
    <row r="58" spans="1:18" ht="42.75" x14ac:dyDescent="0.2">
      <c r="B58" s="39" t="s">
        <v>147</v>
      </c>
      <c r="C58" s="47">
        <v>210000000</v>
      </c>
      <c r="D58" s="26">
        <v>0</v>
      </c>
      <c r="E58" s="26">
        <v>0</v>
      </c>
      <c r="F58" s="46">
        <f t="shared" si="3"/>
        <v>210000000</v>
      </c>
      <c r="G58" s="47">
        <v>120000000</v>
      </c>
      <c r="H58" s="47"/>
      <c r="I58" s="26">
        <v>0</v>
      </c>
      <c r="J58" s="26"/>
      <c r="K58" s="26">
        <v>0</v>
      </c>
      <c r="L58" s="26"/>
      <c r="M58" s="26">
        <f t="shared" si="4"/>
        <v>120000000</v>
      </c>
      <c r="N58" s="49">
        <f t="shared" si="5"/>
        <v>330000000</v>
      </c>
      <c r="O58" s="28"/>
      <c r="P58" s="29" t="s">
        <v>144</v>
      </c>
      <c r="Q58" s="53">
        <v>35000</v>
      </c>
      <c r="R58" s="28"/>
    </row>
    <row r="59" spans="1:18" ht="42.75" x14ac:dyDescent="0.2">
      <c r="B59" s="39" t="s">
        <v>148</v>
      </c>
      <c r="C59" s="47">
        <v>40000000</v>
      </c>
      <c r="D59" s="26">
        <v>0</v>
      </c>
      <c r="E59" s="26">
        <v>0</v>
      </c>
      <c r="F59" s="46">
        <f t="shared" si="3"/>
        <v>40000000</v>
      </c>
      <c r="G59" s="47">
        <v>30000000</v>
      </c>
      <c r="H59" s="47"/>
      <c r="I59" s="26">
        <v>0</v>
      </c>
      <c r="J59" s="26"/>
      <c r="K59" s="26">
        <v>0</v>
      </c>
      <c r="L59" s="26"/>
      <c r="M59" s="26">
        <f t="shared" si="4"/>
        <v>30000000</v>
      </c>
      <c r="N59" s="49">
        <f t="shared" si="5"/>
        <v>70000000</v>
      </c>
      <c r="O59" s="28"/>
      <c r="P59" s="29" t="s">
        <v>144</v>
      </c>
      <c r="Q59" s="53">
        <v>30000</v>
      </c>
      <c r="R59" s="28"/>
    </row>
    <row r="60" spans="1:18" ht="42.75" x14ac:dyDescent="0.2">
      <c r="B60" s="39" t="s">
        <v>149</v>
      </c>
      <c r="C60" s="47">
        <v>270000000</v>
      </c>
      <c r="D60" s="26">
        <v>0</v>
      </c>
      <c r="E60" s="26">
        <v>0</v>
      </c>
      <c r="F60" s="46">
        <f t="shared" si="3"/>
        <v>270000000</v>
      </c>
      <c r="G60" s="47">
        <v>155000000</v>
      </c>
      <c r="H60" s="47"/>
      <c r="I60" s="26">
        <v>0</v>
      </c>
      <c r="J60" s="26"/>
      <c r="K60" s="26">
        <v>0</v>
      </c>
      <c r="L60" s="26"/>
      <c r="M60" s="26">
        <f t="shared" si="4"/>
        <v>155000000</v>
      </c>
      <c r="N60" s="49">
        <f t="shared" si="5"/>
        <v>425000000</v>
      </c>
      <c r="O60" s="28"/>
      <c r="P60" s="29" t="s">
        <v>144</v>
      </c>
      <c r="Q60" s="53">
        <v>5000</v>
      </c>
      <c r="R60" s="28"/>
    </row>
    <row r="61" spans="1:18" ht="15.75" x14ac:dyDescent="0.2">
      <c r="B61" s="31" t="s">
        <v>6</v>
      </c>
      <c r="C61" s="32">
        <f>SUM(C55:C60)</f>
        <v>1490000000</v>
      </c>
      <c r="D61" s="32">
        <f>SUM(D55:D60)</f>
        <v>0</v>
      </c>
      <c r="E61" s="32">
        <f>SUM(E55:E60)</f>
        <v>0</v>
      </c>
      <c r="F61" s="32">
        <f>SUM(F55:F60)</f>
        <v>1490000000</v>
      </c>
      <c r="G61" s="32">
        <f>SUM(G55:G60)</f>
        <v>640000000</v>
      </c>
      <c r="I61" s="32">
        <f>SUM(I55:I60)</f>
        <v>0</v>
      </c>
      <c r="K61" s="32">
        <f>SUM(K55:K60)</f>
        <v>55123557919</v>
      </c>
      <c r="M61" s="50">
        <f>SUM(M55:M60)</f>
        <v>55763557919</v>
      </c>
      <c r="N61" s="50">
        <f>SUM(N55:N60)</f>
        <v>57253557919</v>
      </c>
      <c r="O61" s="33"/>
      <c r="Q61" s="63">
        <f>SUM(Q55:Q60)</f>
        <v>350000</v>
      </c>
      <c r="R61" s="33"/>
    </row>
    <row r="63" spans="1:18" ht="15.75" x14ac:dyDescent="0.2">
      <c r="B63" s="31" t="s">
        <v>12</v>
      </c>
      <c r="C63" s="34">
        <f>F61</f>
        <v>1490000000</v>
      </c>
      <c r="D63" s="40"/>
    </row>
    <row r="64" spans="1:18" ht="15.75" x14ac:dyDescent="0.2">
      <c r="B64" s="31" t="s">
        <v>7</v>
      </c>
      <c r="C64" s="34">
        <f>+M61</f>
        <v>55763557919</v>
      </c>
      <c r="D64" s="40"/>
    </row>
    <row r="65" spans="1:18" ht="15.75" x14ac:dyDescent="0.25">
      <c r="B65" s="31" t="s">
        <v>3</v>
      </c>
      <c r="C65" s="36">
        <f>+C63+C64</f>
        <v>57253557919</v>
      </c>
      <c r="D65" s="41"/>
    </row>
    <row r="67" spans="1:18" x14ac:dyDescent="0.2">
      <c r="A67" s="43"/>
      <c r="B67" s="43"/>
      <c r="C67" s="43"/>
      <c r="D67" s="43"/>
      <c r="E67" s="43"/>
      <c r="F67" s="43"/>
      <c r="G67" s="43"/>
      <c r="H67" s="43"/>
      <c r="I67" s="43"/>
      <c r="J67" s="43"/>
      <c r="K67" s="43"/>
      <c r="L67" s="43"/>
      <c r="M67" s="43"/>
      <c r="N67" s="43"/>
      <c r="O67" s="44"/>
      <c r="P67" s="43"/>
      <c r="Q67" s="43"/>
    </row>
    <row r="69" spans="1:18" ht="29.25" customHeight="1" x14ac:dyDescent="0.2">
      <c r="B69" s="55" t="s">
        <v>150</v>
      </c>
      <c r="C69" s="122" t="s">
        <v>151</v>
      </c>
      <c r="D69" s="122"/>
      <c r="E69" s="122"/>
      <c r="F69" s="122"/>
      <c r="G69" s="122"/>
      <c r="H69" s="122"/>
      <c r="I69" s="122"/>
      <c r="J69" s="122"/>
      <c r="K69" s="122"/>
      <c r="L69" s="122"/>
      <c r="M69" s="122"/>
      <c r="N69" s="122"/>
      <c r="O69" s="17"/>
      <c r="R69" s="17"/>
    </row>
    <row r="70" spans="1:18" ht="15" customHeight="1" x14ac:dyDescent="0.2">
      <c r="B70" s="21"/>
      <c r="C70" s="22"/>
      <c r="D70" s="22"/>
      <c r="E70" s="22"/>
      <c r="F70" s="22"/>
      <c r="G70" s="22"/>
      <c r="H70" s="22"/>
      <c r="I70" s="22"/>
      <c r="J70" s="22"/>
      <c r="K70" s="22"/>
      <c r="L70" s="22"/>
      <c r="M70" s="22"/>
      <c r="N70" s="22"/>
      <c r="O70" s="22"/>
      <c r="R70" s="22"/>
    </row>
    <row r="71" spans="1:18" ht="16.5" customHeight="1" x14ac:dyDescent="0.2">
      <c r="B71" s="123" t="s">
        <v>0</v>
      </c>
      <c r="C71" s="124" t="s">
        <v>13</v>
      </c>
      <c r="D71" s="125"/>
      <c r="E71" s="125"/>
      <c r="F71" s="126"/>
      <c r="G71" s="124" t="s">
        <v>2</v>
      </c>
      <c r="H71" s="125"/>
      <c r="I71" s="125"/>
      <c r="J71" s="125"/>
      <c r="K71" s="125"/>
      <c r="L71" s="125"/>
      <c r="M71" s="126"/>
      <c r="N71" s="127" t="s">
        <v>3</v>
      </c>
      <c r="O71" s="24"/>
      <c r="P71" s="121" t="s">
        <v>11</v>
      </c>
      <c r="Q71" s="121"/>
      <c r="R71" s="24"/>
    </row>
    <row r="72" spans="1:18" ht="31.5" customHeight="1" x14ac:dyDescent="0.2">
      <c r="B72" s="123"/>
      <c r="C72" s="38" t="s">
        <v>9</v>
      </c>
      <c r="D72" s="38" t="s">
        <v>10</v>
      </c>
      <c r="E72" s="38" t="s">
        <v>1</v>
      </c>
      <c r="F72" s="38" t="s">
        <v>16</v>
      </c>
      <c r="G72" s="38" t="s">
        <v>14</v>
      </c>
      <c r="H72" s="42" t="s">
        <v>15</v>
      </c>
      <c r="I72" s="38" t="s">
        <v>18</v>
      </c>
      <c r="J72" s="42" t="s">
        <v>17</v>
      </c>
      <c r="K72" s="38" t="s">
        <v>19</v>
      </c>
      <c r="L72" s="42" t="s">
        <v>20</v>
      </c>
      <c r="M72" s="38" t="s">
        <v>4</v>
      </c>
      <c r="N72" s="127"/>
      <c r="O72" s="24"/>
      <c r="P72" s="54" t="s">
        <v>26</v>
      </c>
      <c r="Q72" s="54" t="s">
        <v>5</v>
      </c>
      <c r="R72" s="24"/>
    </row>
    <row r="73" spans="1:18" ht="42.75" x14ac:dyDescent="0.2">
      <c r="B73" s="39" t="s">
        <v>152</v>
      </c>
      <c r="C73" s="47">
        <v>4555000000</v>
      </c>
      <c r="D73" s="26">
        <v>0</v>
      </c>
      <c r="E73" s="26">
        <v>0</v>
      </c>
      <c r="F73" s="46">
        <f>+C73+D73+E73</f>
        <v>4555000000</v>
      </c>
      <c r="G73" s="26">
        <v>0</v>
      </c>
      <c r="H73" s="26"/>
      <c r="I73" s="26">
        <v>0</v>
      </c>
      <c r="J73" s="26"/>
      <c r="K73" s="26">
        <v>0</v>
      </c>
      <c r="L73" s="26"/>
      <c r="M73" s="26">
        <f>+G73+I73+K73</f>
        <v>0</v>
      </c>
      <c r="N73" s="49">
        <f>+F73+M73</f>
        <v>4555000000</v>
      </c>
      <c r="O73" s="28"/>
      <c r="P73" s="29" t="s">
        <v>144</v>
      </c>
      <c r="Q73" s="53">
        <v>280</v>
      </c>
      <c r="R73" s="28"/>
    </row>
    <row r="74" spans="1:18" ht="30" x14ac:dyDescent="0.2">
      <c r="B74" s="39" t="s">
        <v>153</v>
      </c>
      <c r="C74" s="47">
        <v>10000000</v>
      </c>
      <c r="D74" s="26">
        <v>0</v>
      </c>
      <c r="E74" s="26">
        <v>0</v>
      </c>
      <c r="F74" s="46">
        <f>+C74+D74+E74</f>
        <v>10000000</v>
      </c>
      <c r="G74" s="26">
        <v>0</v>
      </c>
      <c r="H74" s="26"/>
      <c r="I74" s="26">
        <v>0</v>
      </c>
      <c r="J74" s="26"/>
      <c r="K74" s="26">
        <v>0</v>
      </c>
      <c r="L74" s="26"/>
      <c r="M74" s="26">
        <f>+G74+I74+K74</f>
        <v>0</v>
      </c>
      <c r="N74" s="49">
        <f>+F74+M74</f>
        <v>10000000</v>
      </c>
      <c r="O74" s="28"/>
      <c r="P74" s="29"/>
      <c r="Q74" s="30"/>
      <c r="R74" s="28"/>
    </row>
    <row r="75" spans="1:18" ht="51" x14ac:dyDescent="0.2">
      <c r="B75" s="39" t="s">
        <v>154</v>
      </c>
      <c r="C75" s="26">
        <v>0</v>
      </c>
      <c r="D75" s="26">
        <v>0</v>
      </c>
      <c r="E75" s="26">
        <v>0</v>
      </c>
      <c r="F75" s="46">
        <f>+C75+D75+E75</f>
        <v>0</v>
      </c>
      <c r="G75" s="47">
        <v>2164000000</v>
      </c>
      <c r="H75" s="47"/>
      <c r="I75" s="26">
        <v>0</v>
      </c>
      <c r="J75" s="26"/>
      <c r="K75" s="47">
        <v>100000000</v>
      </c>
      <c r="L75" s="64" t="s">
        <v>155</v>
      </c>
      <c r="M75" s="26">
        <f>+G75+I75+K75</f>
        <v>2264000000</v>
      </c>
      <c r="N75" s="49">
        <f>+F75+M75</f>
        <v>2264000000</v>
      </c>
      <c r="O75" s="28"/>
      <c r="P75" s="29" t="s">
        <v>144</v>
      </c>
      <c r="Q75" s="53">
        <v>675</v>
      </c>
      <c r="R75" s="28"/>
    </row>
    <row r="76" spans="1:18" ht="60" x14ac:dyDescent="0.2">
      <c r="B76" s="39" t="s">
        <v>156</v>
      </c>
      <c r="C76" s="26">
        <v>0</v>
      </c>
      <c r="D76" s="26">
        <v>0</v>
      </c>
      <c r="E76" s="26">
        <v>0</v>
      </c>
      <c r="F76" s="46">
        <f>+C76+D76+E76</f>
        <v>0</v>
      </c>
      <c r="G76" s="26">
        <v>0</v>
      </c>
      <c r="H76" s="26"/>
      <c r="I76" s="26">
        <v>0</v>
      </c>
      <c r="J76" s="26"/>
      <c r="K76" s="47">
        <v>7400000000</v>
      </c>
      <c r="L76" s="65" t="s">
        <v>157</v>
      </c>
      <c r="M76" s="26">
        <f>+G76+I76+K76</f>
        <v>7400000000</v>
      </c>
      <c r="N76" s="49">
        <f>+F76+M76</f>
        <v>7400000000</v>
      </c>
      <c r="O76" s="28"/>
      <c r="P76" s="29" t="s">
        <v>144</v>
      </c>
      <c r="Q76" s="53">
        <v>174</v>
      </c>
      <c r="R76" s="28"/>
    </row>
    <row r="77" spans="1:18" ht="42.75" x14ac:dyDescent="0.2">
      <c r="B77" s="39" t="s">
        <v>158</v>
      </c>
      <c r="C77" s="47">
        <v>218209872</v>
      </c>
      <c r="D77" s="26">
        <v>0</v>
      </c>
      <c r="E77" s="26">
        <v>0</v>
      </c>
      <c r="F77" s="46">
        <f>+C77+D77+E77</f>
        <v>218209872</v>
      </c>
      <c r="G77" s="47">
        <v>61312725</v>
      </c>
      <c r="H77" s="47"/>
      <c r="I77" s="26">
        <v>0</v>
      </c>
      <c r="J77" s="26"/>
      <c r="K77" s="26">
        <v>0</v>
      </c>
      <c r="L77" s="26"/>
      <c r="M77" s="26">
        <f>+G77+I77+K77</f>
        <v>61312725</v>
      </c>
      <c r="N77" s="49">
        <f>+F77+M77</f>
        <v>279522597</v>
      </c>
      <c r="O77" s="28"/>
      <c r="P77" s="29" t="s">
        <v>144</v>
      </c>
      <c r="Q77" s="30">
        <v>3631</v>
      </c>
      <c r="R77" s="28"/>
    </row>
    <row r="78" spans="1:18" ht="15.75" x14ac:dyDescent="0.2">
      <c r="B78" s="31" t="s">
        <v>6</v>
      </c>
      <c r="C78" s="32">
        <f>SUM(C73:C77)</f>
        <v>4783209872</v>
      </c>
      <c r="D78" s="32">
        <f>SUM(D73:D77)</f>
        <v>0</v>
      </c>
      <c r="E78" s="32">
        <f>SUM(E73:E77)</f>
        <v>0</v>
      </c>
      <c r="F78" s="32">
        <f>SUM(F73:F77)</f>
        <v>4783209872</v>
      </c>
      <c r="G78" s="32">
        <f>SUM(G73:G77)</f>
        <v>2225312725</v>
      </c>
      <c r="I78" s="32">
        <f>SUM(I73:I77)</f>
        <v>0</v>
      </c>
      <c r="K78" s="32">
        <f>SUM(K73:K77)</f>
        <v>7500000000</v>
      </c>
      <c r="M78" s="50">
        <f>SUM(M73:M77)</f>
        <v>9725312725</v>
      </c>
      <c r="N78" s="50">
        <f>SUM(N73:N77)</f>
        <v>14508522597</v>
      </c>
      <c r="O78" s="33"/>
      <c r="Q78" s="48">
        <f>SUM(Q73:Q77)</f>
        <v>4760</v>
      </c>
      <c r="R78" s="33"/>
    </row>
    <row r="80" spans="1:18" ht="15.75" x14ac:dyDescent="0.2">
      <c r="B80" s="31" t="s">
        <v>12</v>
      </c>
      <c r="C80" s="34">
        <f>F78</f>
        <v>4783209872</v>
      </c>
      <c r="D80" s="40"/>
    </row>
    <row r="81" spans="1:17" ht="15.75" x14ac:dyDescent="0.2">
      <c r="B81" s="31" t="s">
        <v>7</v>
      </c>
      <c r="C81" s="34">
        <f>+M78</f>
        <v>9725312725</v>
      </c>
      <c r="D81" s="40"/>
    </row>
    <row r="82" spans="1:17" ht="15.75" x14ac:dyDescent="0.25">
      <c r="B82" s="31" t="s">
        <v>3</v>
      </c>
      <c r="C82" s="36">
        <f>+C80+C81</f>
        <v>14508522597</v>
      </c>
      <c r="D82" s="41"/>
    </row>
    <row r="84" spans="1:17" x14ac:dyDescent="0.2">
      <c r="A84" s="43"/>
      <c r="B84" s="43"/>
      <c r="C84" s="43"/>
      <c r="D84" s="43"/>
      <c r="E84" s="43"/>
      <c r="F84" s="43"/>
      <c r="G84" s="43"/>
      <c r="H84" s="43"/>
      <c r="I84" s="43"/>
      <c r="J84" s="43"/>
      <c r="K84" s="43"/>
      <c r="L84" s="43"/>
      <c r="M84" s="43"/>
      <c r="N84" s="43"/>
      <c r="O84" s="44"/>
      <c r="P84" s="43"/>
      <c r="Q84" s="43"/>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170</v>
      </c>
      <c r="C2" s="122" t="s">
        <v>159</v>
      </c>
      <c r="D2" s="122"/>
      <c r="E2" s="122"/>
      <c r="F2" s="122"/>
      <c r="G2" s="122"/>
      <c r="H2" s="122"/>
      <c r="I2" s="122"/>
      <c r="J2" s="122"/>
      <c r="K2" s="122"/>
      <c r="L2" s="122"/>
      <c r="M2" s="122"/>
      <c r="N2" s="122"/>
      <c r="O2" s="17"/>
      <c r="R2" s="17"/>
    </row>
    <row r="3" spans="2:18" x14ac:dyDescent="0.2">
      <c r="C3" s="19"/>
      <c r="D3" s="19"/>
      <c r="E3" s="19"/>
      <c r="F3" s="19"/>
      <c r="G3" s="19"/>
      <c r="H3" s="19"/>
      <c r="I3" s="19"/>
      <c r="J3" s="19"/>
      <c r="K3" s="19"/>
      <c r="L3" s="19"/>
      <c r="M3" s="19"/>
      <c r="N3" s="19"/>
      <c r="O3" s="20"/>
      <c r="R3" s="20"/>
    </row>
    <row r="4" spans="2:18" ht="29.25" customHeight="1" x14ac:dyDescent="0.2">
      <c r="B4" s="61" t="s">
        <v>171</v>
      </c>
      <c r="C4" s="122" t="s">
        <v>160</v>
      </c>
      <c r="D4" s="122"/>
      <c r="E4" s="122"/>
      <c r="F4" s="122"/>
      <c r="G4" s="122"/>
      <c r="H4" s="122"/>
      <c r="I4" s="122"/>
      <c r="J4" s="122"/>
      <c r="K4" s="122"/>
      <c r="L4" s="122"/>
      <c r="M4" s="122"/>
      <c r="N4" s="122"/>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60" t="s">
        <v>26</v>
      </c>
      <c r="Q7" s="60" t="s">
        <v>5</v>
      </c>
      <c r="R7" s="24"/>
    </row>
    <row r="8" spans="2:18" ht="30" x14ac:dyDescent="0.2">
      <c r="B8" s="59" t="s">
        <v>161</v>
      </c>
      <c r="C8" s="26">
        <v>0</v>
      </c>
      <c r="D8" s="26">
        <v>0</v>
      </c>
      <c r="E8" s="26">
        <v>0</v>
      </c>
      <c r="F8" s="46">
        <f>+C8+D8+E8</f>
        <v>0</v>
      </c>
      <c r="G8" s="26">
        <v>0</v>
      </c>
      <c r="H8" s="26"/>
      <c r="I8" s="26">
        <v>0</v>
      </c>
      <c r="J8" s="26"/>
      <c r="K8" s="26">
        <v>0</v>
      </c>
      <c r="L8" s="26"/>
      <c r="M8" s="26">
        <f>+G8+I8+K8</f>
        <v>0</v>
      </c>
      <c r="N8" s="49">
        <f>+F8+M8</f>
        <v>0</v>
      </c>
      <c r="O8" s="28"/>
      <c r="P8" s="29"/>
      <c r="Q8" s="30"/>
      <c r="R8" s="28"/>
    </row>
    <row r="9" spans="2:18" ht="15" x14ac:dyDescent="0.2">
      <c r="B9" s="39" t="s">
        <v>162</v>
      </c>
      <c r="C9" s="26">
        <v>0</v>
      </c>
      <c r="D9" s="26">
        <v>0</v>
      </c>
      <c r="E9" s="26">
        <v>0</v>
      </c>
      <c r="F9" s="46">
        <f>+C9+D9+E9</f>
        <v>0</v>
      </c>
      <c r="G9" s="26">
        <v>0</v>
      </c>
      <c r="H9" s="26"/>
      <c r="I9" s="26">
        <v>0</v>
      </c>
      <c r="J9" s="26"/>
      <c r="K9" s="26">
        <v>0</v>
      </c>
      <c r="L9" s="26"/>
      <c r="M9" s="26">
        <f>+G9+I9+K9</f>
        <v>0</v>
      </c>
      <c r="N9" s="49">
        <f>+F9+M9</f>
        <v>0</v>
      </c>
      <c r="O9" s="28"/>
      <c r="P9" s="29"/>
      <c r="Q9" s="30"/>
      <c r="R9" s="28"/>
    </row>
    <row r="10" spans="2:18" ht="42.75" x14ac:dyDescent="0.2">
      <c r="B10" s="39" t="s">
        <v>163</v>
      </c>
      <c r="C10" s="26">
        <v>0</v>
      </c>
      <c r="D10" s="26">
        <v>0</v>
      </c>
      <c r="E10" s="26">
        <v>0</v>
      </c>
      <c r="F10" s="46">
        <f>+C10+D10+E10</f>
        <v>0</v>
      </c>
      <c r="G10" s="26">
        <v>0</v>
      </c>
      <c r="H10" s="26"/>
      <c r="I10" s="26">
        <v>0</v>
      </c>
      <c r="J10" s="26"/>
      <c r="K10" s="26">
        <v>0</v>
      </c>
      <c r="L10" s="26"/>
      <c r="M10" s="26">
        <f>+G10+I10+K10</f>
        <v>0</v>
      </c>
      <c r="N10" s="49">
        <f>+F10+M10</f>
        <v>0</v>
      </c>
      <c r="O10" s="28"/>
      <c r="P10" s="29" t="s">
        <v>164</v>
      </c>
      <c r="Q10" s="51">
        <v>0.3</v>
      </c>
      <c r="R10" s="28"/>
    </row>
    <row r="11" spans="2:18" ht="45" x14ac:dyDescent="0.2">
      <c r="B11" s="39" t="s">
        <v>165</v>
      </c>
      <c r="C11" s="26">
        <v>0</v>
      </c>
      <c r="D11" s="26">
        <v>0</v>
      </c>
      <c r="E11" s="26">
        <v>0</v>
      </c>
      <c r="F11" s="46">
        <f>+C11+D11+E11</f>
        <v>0</v>
      </c>
      <c r="G11" s="26">
        <v>0</v>
      </c>
      <c r="H11" s="26"/>
      <c r="I11" s="26">
        <v>0</v>
      </c>
      <c r="J11" s="26"/>
      <c r="K11" s="26">
        <v>0</v>
      </c>
      <c r="L11" s="26"/>
      <c r="M11" s="26">
        <f>+G11+I11+K11</f>
        <v>0</v>
      </c>
      <c r="N11" s="49">
        <f>+F11+M11</f>
        <v>0</v>
      </c>
      <c r="O11" s="28"/>
      <c r="P11" s="29"/>
      <c r="Q11" s="30"/>
      <c r="R11" s="28"/>
    </row>
    <row r="12" spans="2:18" ht="30" x14ac:dyDescent="0.2">
      <c r="B12" s="39" t="s">
        <v>166</v>
      </c>
      <c r="C12" s="26">
        <v>0</v>
      </c>
      <c r="D12" s="26">
        <v>0</v>
      </c>
      <c r="E12" s="26">
        <v>0</v>
      </c>
      <c r="F12" s="46">
        <f>+C12+D12+E12</f>
        <v>0</v>
      </c>
      <c r="G12" s="26">
        <v>0</v>
      </c>
      <c r="H12" s="26"/>
      <c r="I12" s="26">
        <v>0</v>
      </c>
      <c r="J12" s="26"/>
      <c r="K12" s="26">
        <v>0</v>
      </c>
      <c r="L12" s="26"/>
      <c r="M12" s="26">
        <f>+G12+I12+K12</f>
        <v>0</v>
      </c>
      <c r="N12" s="49">
        <f>+F12+M12</f>
        <v>0</v>
      </c>
      <c r="O12" s="28"/>
      <c r="P12" s="29"/>
      <c r="Q12" s="30"/>
      <c r="R12" s="28"/>
    </row>
    <row r="13" spans="2:18" ht="15.75" x14ac:dyDescent="0.2">
      <c r="B13" s="31" t="s">
        <v>6</v>
      </c>
      <c r="C13" s="32">
        <f>SUM(C8:C12)</f>
        <v>0</v>
      </c>
      <c r="D13" s="32">
        <f>SUM(D8:D12)</f>
        <v>0</v>
      </c>
      <c r="E13" s="32">
        <f>SUM(E8:E12)</f>
        <v>0</v>
      </c>
      <c r="F13" s="32">
        <f>SUM(F8:F12)</f>
        <v>0</v>
      </c>
      <c r="G13" s="32">
        <f>SUM(G8:G12)</f>
        <v>0</v>
      </c>
      <c r="I13" s="32">
        <f>SUM(I8:I12)</f>
        <v>0</v>
      </c>
      <c r="K13" s="32">
        <f>SUM(K8:K12)</f>
        <v>0</v>
      </c>
      <c r="M13" s="50">
        <f>SUM(M8:M12)</f>
        <v>0</v>
      </c>
      <c r="N13" s="50">
        <f>SUM(N8:N12)</f>
        <v>0</v>
      </c>
      <c r="O13" s="33"/>
      <c r="Q13" s="48">
        <f>SUM(Q8:Q12)</f>
        <v>0.3</v>
      </c>
      <c r="R13" s="33"/>
    </row>
    <row r="15" spans="2:18" ht="15.75" x14ac:dyDescent="0.2">
      <c r="B15" s="31" t="s">
        <v>12</v>
      </c>
      <c r="C15" s="34">
        <f>F13</f>
        <v>0</v>
      </c>
      <c r="D15" s="40"/>
    </row>
    <row r="16" spans="2:18" ht="15.75" x14ac:dyDescent="0.2">
      <c r="B16" s="31" t="s">
        <v>7</v>
      </c>
      <c r="C16" s="34">
        <f>+M13</f>
        <v>0</v>
      </c>
      <c r="D16" s="40"/>
    </row>
    <row r="17" spans="1:18" ht="15.75" x14ac:dyDescent="0.25">
      <c r="B17" s="31" t="s">
        <v>3</v>
      </c>
      <c r="C17" s="36">
        <f>+C15+C16</f>
        <v>0</v>
      </c>
      <c r="D17" s="41"/>
    </row>
    <row r="19" spans="1:18" x14ac:dyDescent="0.2">
      <c r="A19" s="43"/>
      <c r="B19" s="43"/>
      <c r="C19" s="43"/>
      <c r="D19" s="43"/>
      <c r="E19" s="43"/>
      <c r="F19" s="43"/>
      <c r="G19" s="43"/>
      <c r="H19" s="43"/>
      <c r="I19" s="43"/>
      <c r="J19" s="43"/>
      <c r="K19" s="43"/>
      <c r="L19" s="43"/>
      <c r="M19" s="43"/>
      <c r="N19" s="43"/>
      <c r="O19" s="44"/>
      <c r="P19" s="43"/>
      <c r="Q19" s="43"/>
    </row>
    <row r="21" spans="1:18" ht="29.25" customHeight="1" x14ac:dyDescent="0.2">
      <c r="B21" s="61" t="s">
        <v>172</v>
      </c>
      <c r="C21" s="122" t="s">
        <v>169</v>
      </c>
      <c r="D21" s="122"/>
      <c r="E21" s="122"/>
      <c r="F21" s="122"/>
      <c r="G21" s="122"/>
      <c r="H21" s="122"/>
      <c r="I21" s="122"/>
      <c r="J21" s="122"/>
      <c r="K21" s="122"/>
      <c r="L21" s="122"/>
      <c r="M21" s="122"/>
      <c r="N21" s="122"/>
      <c r="O21" s="17"/>
      <c r="R21" s="17"/>
    </row>
    <row r="22" spans="1:18" ht="15" customHeight="1" x14ac:dyDescent="0.2">
      <c r="B22" s="21"/>
      <c r="C22" s="22"/>
      <c r="D22" s="22"/>
      <c r="E22" s="22"/>
      <c r="F22" s="22"/>
      <c r="G22" s="22"/>
      <c r="H22" s="22"/>
      <c r="I22" s="22"/>
      <c r="J22" s="22"/>
      <c r="K22" s="22"/>
      <c r="L22" s="22"/>
      <c r="M22" s="22"/>
      <c r="N22" s="22"/>
      <c r="O22" s="22"/>
      <c r="R22" s="22"/>
    </row>
    <row r="23" spans="1:18" ht="16.5" customHeight="1" x14ac:dyDescent="0.2">
      <c r="B23" s="123" t="s">
        <v>0</v>
      </c>
      <c r="C23" s="124" t="s">
        <v>13</v>
      </c>
      <c r="D23" s="125"/>
      <c r="E23" s="125"/>
      <c r="F23" s="126"/>
      <c r="G23" s="124" t="s">
        <v>2</v>
      </c>
      <c r="H23" s="125"/>
      <c r="I23" s="125"/>
      <c r="J23" s="125"/>
      <c r="K23" s="125"/>
      <c r="L23" s="125"/>
      <c r="M23" s="126"/>
      <c r="N23" s="127" t="s">
        <v>3</v>
      </c>
      <c r="O23" s="24"/>
      <c r="P23" s="121" t="s">
        <v>11</v>
      </c>
      <c r="Q23" s="121"/>
      <c r="R23" s="24"/>
    </row>
    <row r="24" spans="1:18" ht="31.5" customHeight="1" x14ac:dyDescent="0.2">
      <c r="B24" s="123"/>
      <c r="C24" s="38" t="s">
        <v>9</v>
      </c>
      <c r="D24" s="38" t="s">
        <v>10</v>
      </c>
      <c r="E24" s="38" t="s">
        <v>1</v>
      </c>
      <c r="F24" s="38" t="s">
        <v>16</v>
      </c>
      <c r="G24" s="38" t="s">
        <v>14</v>
      </c>
      <c r="H24" s="42" t="s">
        <v>15</v>
      </c>
      <c r="I24" s="38" t="s">
        <v>18</v>
      </c>
      <c r="J24" s="42" t="s">
        <v>17</v>
      </c>
      <c r="K24" s="38" t="s">
        <v>19</v>
      </c>
      <c r="L24" s="42" t="s">
        <v>20</v>
      </c>
      <c r="M24" s="38" t="s">
        <v>4</v>
      </c>
      <c r="N24" s="127"/>
      <c r="O24" s="24"/>
      <c r="P24" s="60" t="s">
        <v>26</v>
      </c>
      <c r="Q24" s="60" t="s">
        <v>5</v>
      </c>
      <c r="R24" s="24"/>
    </row>
    <row r="25" spans="1:18" ht="30" x14ac:dyDescent="0.2">
      <c r="B25" s="39" t="s">
        <v>167</v>
      </c>
      <c r="C25" s="26">
        <v>0</v>
      </c>
      <c r="D25" s="26">
        <v>0</v>
      </c>
      <c r="E25" s="26">
        <v>0</v>
      </c>
      <c r="F25" s="46">
        <f>+C25+D25+E25</f>
        <v>0</v>
      </c>
      <c r="G25" s="47">
        <v>300000000</v>
      </c>
      <c r="H25" s="47"/>
      <c r="I25" s="26">
        <v>0</v>
      </c>
      <c r="J25" s="26"/>
      <c r="K25" s="26">
        <v>0</v>
      </c>
      <c r="L25" s="26"/>
      <c r="M25" s="26">
        <f>+G25+I25+K25</f>
        <v>300000000</v>
      </c>
      <c r="N25" s="49">
        <f>+F25+M25</f>
        <v>300000000</v>
      </c>
      <c r="O25" s="28"/>
      <c r="P25" s="29"/>
      <c r="Q25" s="30"/>
      <c r="R25" s="28"/>
    </row>
    <row r="26" spans="1:18" ht="30" x14ac:dyDescent="0.2">
      <c r="B26" s="39" t="s">
        <v>168</v>
      </c>
      <c r="C26" s="26">
        <v>0</v>
      </c>
      <c r="D26" s="26">
        <v>0</v>
      </c>
      <c r="E26" s="26">
        <v>0</v>
      </c>
      <c r="F26" s="46">
        <f>+C26+D26+E26</f>
        <v>0</v>
      </c>
      <c r="G26" s="47">
        <v>100000000</v>
      </c>
      <c r="H26" s="47"/>
      <c r="I26" s="26">
        <v>0</v>
      </c>
      <c r="J26" s="26"/>
      <c r="K26" s="26">
        <v>0</v>
      </c>
      <c r="L26" s="26"/>
      <c r="M26" s="26">
        <f>+G26+I26+K26</f>
        <v>100000000</v>
      </c>
      <c r="N26" s="49">
        <f>+F26+M26</f>
        <v>100000000</v>
      </c>
      <c r="O26" s="28"/>
      <c r="P26" s="29"/>
      <c r="Q26" s="30"/>
      <c r="R26" s="28"/>
    </row>
    <row r="27" spans="1:18" ht="15.75" x14ac:dyDescent="0.2">
      <c r="B27" s="31" t="s">
        <v>6</v>
      </c>
      <c r="C27" s="32">
        <f>SUM(C25:C26)</f>
        <v>0</v>
      </c>
      <c r="D27" s="32">
        <f>SUM(D25:D26)</f>
        <v>0</v>
      </c>
      <c r="E27" s="32">
        <f>SUM(E25:E26)</f>
        <v>0</v>
      </c>
      <c r="F27" s="32">
        <f>SUM(F25:F26)</f>
        <v>0</v>
      </c>
      <c r="G27" s="32">
        <f>SUM(G25:G26)</f>
        <v>400000000</v>
      </c>
      <c r="I27" s="32">
        <f>SUM(I25:I26)</f>
        <v>0</v>
      </c>
      <c r="K27" s="32">
        <f>SUM(K25:K26)</f>
        <v>0</v>
      </c>
      <c r="M27" s="50">
        <f>SUM(M25:M26)</f>
        <v>400000000</v>
      </c>
      <c r="N27" s="50">
        <f>SUM(N25:N26)</f>
        <v>400000000</v>
      </c>
      <c r="O27" s="33"/>
      <c r="Q27" s="48">
        <f>SUM(Q25:Q26)</f>
        <v>0</v>
      </c>
      <c r="R27" s="33"/>
    </row>
    <row r="29" spans="1:18" ht="15.75" x14ac:dyDescent="0.2">
      <c r="B29" s="31" t="s">
        <v>12</v>
      </c>
      <c r="C29" s="34">
        <f>F27</f>
        <v>0</v>
      </c>
      <c r="D29" s="40"/>
    </row>
    <row r="30" spans="1:18" ht="15.75" x14ac:dyDescent="0.2">
      <c r="B30" s="31" t="s">
        <v>7</v>
      </c>
      <c r="C30" s="34">
        <f>+M27</f>
        <v>400000000</v>
      </c>
      <c r="D30" s="40"/>
    </row>
    <row r="31" spans="1:18" ht="15.75" x14ac:dyDescent="0.25">
      <c r="B31" s="31" t="s">
        <v>3</v>
      </c>
      <c r="C31" s="36">
        <f>+C29+C30</f>
        <v>400000000</v>
      </c>
      <c r="D31" s="41"/>
    </row>
    <row r="33" spans="1:18" x14ac:dyDescent="0.2">
      <c r="A33" s="43"/>
      <c r="B33" s="43"/>
      <c r="C33" s="43"/>
      <c r="D33" s="43"/>
      <c r="E33" s="43"/>
      <c r="F33" s="43"/>
      <c r="G33" s="43"/>
      <c r="H33" s="43"/>
      <c r="I33" s="43"/>
      <c r="J33" s="43"/>
      <c r="K33" s="43"/>
      <c r="L33" s="43"/>
      <c r="M33" s="43"/>
      <c r="N33" s="43"/>
      <c r="O33" s="44"/>
      <c r="P33" s="43"/>
      <c r="Q33" s="43"/>
    </row>
    <row r="35" spans="1:18" ht="29.25" customHeight="1" x14ac:dyDescent="0.2">
      <c r="B35" s="61" t="s">
        <v>174</v>
      </c>
      <c r="C35" s="122" t="s">
        <v>176</v>
      </c>
      <c r="D35" s="122"/>
      <c r="E35" s="122"/>
      <c r="F35" s="122"/>
      <c r="G35" s="122"/>
      <c r="H35" s="122"/>
      <c r="I35" s="122"/>
      <c r="J35" s="122"/>
      <c r="K35" s="122"/>
      <c r="L35" s="122"/>
      <c r="M35" s="122"/>
      <c r="N35" s="122"/>
      <c r="O35" s="17"/>
      <c r="R35" s="17"/>
    </row>
    <row r="36" spans="1:18" ht="15" customHeight="1" x14ac:dyDescent="0.2">
      <c r="B36" s="21"/>
      <c r="C36" s="22"/>
      <c r="D36" s="22"/>
      <c r="E36" s="22"/>
      <c r="F36" s="22"/>
      <c r="G36" s="22"/>
      <c r="H36" s="22"/>
      <c r="I36" s="22"/>
      <c r="J36" s="22"/>
      <c r="K36" s="22"/>
      <c r="L36" s="22"/>
      <c r="M36" s="22"/>
      <c r="N36" s="22"/>
      <c r="O36" s="22"/>
      <c r="R36" s="22"/>
    </row>
    <row r="37" spans="1:18" ht="16.5" customHeight="1" x14ac:dyDescent="0.2">
      <c r="B37" s="123" t="s">
        <v>0</v>
      </c>
      <c r="C37" s="124" t="s">
        <v>13</v>
      </c>
      <c r="D37" s="125"/>
      <c r="E37" s="125"/>
      <c r="F37" s="126"/>
      <c r="G37" s="124" t="s">
        <v>2</v>
      </c>
      <c r="H37" s="125"/>
      <c r="I37" s="125"/>
      <c r="J37" s="125"/>
      <c r="K37" s="125"/>
      <c r="L37" s="125"/>
      <c r="M37" s="126"/>
      <c r="N37" s="127" t="s">
        <v>3</v>
      </c>
      <c r="O37" s="24"/>
      <c r="P37" s="121" t="s">
        <v>11</v>
      </c>
      <c r="Q37" s="121"/>
      <c r="R37" s="24"/>
    </row>
    <row r="38" spans="1:18" ht="31.5" customHeight="1" x14ac:dyDescent="0.2">
      <c r="B38" s="123"/>
      <c r="C38" s="38" t="s">
        <v>9</v>
      </c>
      <c r="D38" s="38" t="s">
        <v>10</v>
      </c>
      <c r="E38" s="38" t="s">
        <v>1</v>
      </c>
      <c r="F38" s="38" t="s">
        <v>16</v>
      </c>
      <c r="G38" s="38" t="s">
        <v>14</v>
      </c>
      <c r="H38" s="42" t="s">
        <v>15</v>
      </c>
      <c r="I38" s="38" t="s">
        <v>18</v>
      </c>
      <c r="J38" s="42" t="s">
        <v>17</v>
      </c>
      <c r="K38" s="38" t="s">
        <v>19</v>
      </c>
      <c r="L38" s="42" t="s">
        <v>20</v>
      </c>
      <c r="M38" s="38" t="s">
        <v>4</v>
      </c>
      <c r="N38" s="127"/>
      <c r="O38" s="24"/>
      <c r="P38" s="60" t="s">
        <v>26</v>
      </c>
      <c r="Q38" s="60" t="s">
        <v>5</v>
      </c>
      <c r="R38" s="24"/>
    </row>
    <row r="39" spans="1:18" ht="45" x14ac:dyDescent="0.2">
      <c r="B39" s="39" t="s">
        <v>177</v>
      </c>
      <c r="C39" s="26">
        <v>0</v>
      </c>
      <c r="D39" s="26">
        <v>0</v>
      </c>
      <c r="E39" s="26">
        <v>0</v>
      </c>
      <c r="F39" s="46">
        <f>+C39+D39+E39</f>
        <v>0</v>
      </c>
      <c r="G39" s="47">
        <v>600000000</v>
      </c>
      <c r="H39" s="47"/>
      <c r="I39" s="26">
        <v>0</v>
      </c>
      <c r="J39" s="26"/>
      <c r="K39" s="26">
        <v>0</v>
      </c>
      <c r="L39" s="26"/>
      <c r="M39" s="26">
        <f>+G39+I39+K39</f>
        <v>600000000</v>
      </c>
      <c r="N39" s="49">
        <f>+F39+M39</f>
        <v>600000000</v>
      </c>
      <c r="O39" s="28"/>
      <c r="P39" s="29" t="s">
        <v>178</v>
      </c>
      <c r="Q39" s="30">
        <v>1</v>
      </c>
      <c r="R39" s="28"/>
    </row>
    <row r="40" spans="1:18" ht="45" x14ac:dyDescent="0.2">
      <c r="B40" s="39" t="s">
        <v>179</v>
      </c>
      <c r="C40" s="47">
        <v>50000000</v>
      </c>
      <c r="D40" s="26">
        <v>0</v>
      </c>
      <c r="E40" s="26">
        <v>0</v>
      </c>
      <c r="F40" s="46">
        <f>+C40+D40+E40</f>
        <v>50000000</v>
      </c>
      <c r="G40" s="26">
        <v>0</v>
      </c>
      <c r="H40" s="26"/>
      <c r="I40" s="26">
        <v>0</v>
      </c>
      <c r="J40" s="26"/>
      <c r="K40" s="26">
        <v>0</v>
      </c>
      <c r="L40" s="26"/>
      <c r="M40" s="26">
        <f>+G40+I40+K40</f>
        <v>0</v>
      </c>
      <c r="N40" s="49">
        <f>+F40+M40</f>
        <v>50000000</v>
      </c>
      <c r="O40" s="28"/>
      <c r="P40" s="29" t="s">
        <v>178</v>
      </c>
      <c r="Q40" s="30">
        <v>1</v>
      </c>
      <c r="R40" s="28"/>
    </row>
    <row r="41" spans="1:18" ht="45" x14ac:dyDescent="0.2">
      <c r="B41" s="39" t="s">
        <v>180</v>
      </c>
      <c r="C41" s="47">
        <v>150152000</v>
      </c>
      <c r="D41" s="26">
        <v>0</v>
      </c>
      <c r="E41" s="26">
        <v>0</v>
      </c>
      <c r="F41" s="46">
        <f>+C41+D41+E41</f>
        <v>150152000</v>
      </c>
      <c r="G41" s="47">
        <v>119848000</v>
      </c>
      <c r="H41" s="47"/>
      <c r="I41" s="26">
        <v>0</v>
      </c>
      <c r="J41" s="26"/>
      <c r="K41" s="26">
        <v>0</v>
      </c>
      <c r="L41" s="26"/>
      <c r="M41" s="26">
        <f>+G41+I41+K41</f>
        <v>119848000</v>
      </c>
      <c r="N41" s="49">
        <f>+F41+M41</f>
        <v>270000000</v>
      </c>
      <c r="O41" s="28"/>
      <c r="P41" s="29"/>
      <c r="Q41" s="30"/>
      <c r="R41" s="28"/>
    </row>
    <row r="42" spans="1:18" ht="15.75" x14ac:dyDescent="0.2">
      <c r="B42" s="31" t="s">
        <v>6</v>
      </c>
      <c r="C42" s="32">
        <f>SUM(C39:C41)</f>
        <v>200152000</v>
      </c>
      <c r="D42" s="32">
        <f>SUM(D39:D41)</f>
        <v>0</v>
      </c>
      <c r="E42" s="32">
        <f>SUM(E39:E41)</f>
        <v>0</v>
      </c>
      <c r="F42" s="32">
        <f>SUM(F39:F41)</f>
        <v>200152000</v>
      </c>
      <c r="G42" s="32">
        <f>SUM(G39:G41)</f>
        <v>719848000</v>
      </c>
      <c r="I42" s="32">
        <f>SUM(I39:I41)</f>
        <v>0</v>
      </c>
      <c r="K42" s="32">
        <f>SUM(K39:K41)</f>
        <v>0</v>
      </c>
      <c r="M42" s="50">
        <f>SUM(M39:M41)</f>
        <v>719848000</v>
      </c>
      <c r="N42" s="50">
        <f>SUM(N39:N41)</f>
        <v>920000000</v>
      </c>
      <c r="O42" s="33"/>
      <c r="Q42" s="48">
        <f>SUM(Q39:Q41)</f>
        <v>2</v>
      </c>
      <c r="R42" s="33"/>
    </row>
    <row r="44" spans="1:18" ht="15.75" x14ac:dyDescent="0.2">
      <c r="B44" s="31" t="s">
        <v>12</v>
      </c>
      <c r="C44" s="34">
        <f>F42</f>
        <v>200152000</v>
      </c>
      <c r="D44" s="40"/>
    </row>
    <row r="45" spans="1:18" ht="15.75" x14ac:dyDescent="0.2">
      <c r="B45" s="31" t="s">
        <v>7</v>
      </c>
      <c r="C45" s="34">
        <f>+M42</f>
        <v>719848000</v>
      </c>
      <c r="D45" s="40"/>
    </row>
    <row r="46" spans="1:18" ht="15.75" x14ac:dyDescent="0.25">
      <c r="B46" s="31" t="s">
        <v>3</v>
      </c>
      <c r="C46" s="36">
        <f>+C44+C45</f>
        <v>920000000</v>
      </c>
      <c r="D46" s="41"/>
    </row>
    <row r="48" spans="1:18" x14ac:dyDescent="0.2">
      <c r="A48" s="43"/>
      <c r="B48" s="43"/>
      <c r="C48" s="43"/>
      <c r="D48" s="43"/>
      <c r="E48" s="43"/>
      <c r="F48" s="43"/>
      <c r="G48" s="43"/>
      <c r="H48" s="43"/>
      <c r="I48" s="43"/>
      <c r="J48" s="43"/>
      <c r="K48" s="43"/>
      <c r="L48" s="43"/>
      <c r="M48" s="43"/>
      <c r="N48" s="43"/>
      <c r="O48" s="44"/>
      <c r="P48" s="43"/>
      <c r="Q48" s="43"/>
    </row>
    <row r="50" spans="1:18" ht="29.25" customHeight="1" x14ac:dyDescent="0.2">
      <c r="B50" s="61" t="s">
        <v>181</v>
      </c>
      <c r="C50" s="122" t="s">
        <v>173</v>
      </c>
      <c r="D50" s="122"/>
      <c r="E50" s="122"/>
      <c r="F50" s="122"/>
      <c r="G50" s="122"/>
      <c r="H50" s="122"/>
      <c r="I50" s="122"/>
      <c r="J50" s="122"/>
      <c r="K50" s="122"/>
      <c r="L50" s="122"/>
      <c r="M50" s="122"/>
      <c r="N50" s="122"/>
      <c r="O50" s="17"/>
      <c r="R50" s="17"/>
    </row>
    <row r="51" spans="1:18" ht="15" customHeight="1" x14ac:dyDescent="0.2">
      <c r="B51" s="21"/>
      <c r="C51" s="22"/>
      <c r="D51" s="22"/>
      <c r="E51" s="22"/>
      <c r="F51" s="22"/>
      <c r="G51" s="22"/>
      <c r="H51" s="22"/>
      <c r="I51" s="22"/>
      <c r="J51" s="22"/>
      <c r="K51" s="22"/>
      <c r="L51" s="22"/>
      <c r="M51" s="22"/>
      <c r="N51" s="22"/>
      <c r="O51" s="22"/>
      <c r="R51" s="22"/>
    </row>
    <row r="52" spans="1:18" ht="16.5" customHeight="1" x14ac:dyDescent="0.2">
      <c r="B52" s="123" t="s">
        <v>0</v>
      </c>
      <c r="C52" s="124" t="s">
        <v>13</v>
      </c>
      <c r="D52" s="125"/>
      <c r="E52" s="125"/>
      <c r="F52" s="126"/>
      <c r="G52" s="124" t="s">
        <v>2</v>
      </c>
      <c r="H52" s="125"/>
      <c r="I52" s="125"/>
      <c r="J52" s="125"/>
      <c r="K52" s="125"/>
      <c r="L52" s="125"/>
      <c r="M52" s="126"/>
      <c r="N52" s="127" t="s">
        <v>3</v>
      </c>
      <c r="O52" s="24"/>
      <c r="P52" s="121" t="s">
        <v>11</v>
      </c>
      <c r="Q52" s="121"/>
      <c r="R52" s="24"/>
    </row>
    <row r="53" spans="1:18" ht="31.5" customHeight="1" x14ac:dyDescent="0.2">
      <c r="B53" s="123"/>
      <c r="C53" s="38" t="s">
        <v>9</v>
      </c>
      <c r="D53" s="38" t="s">
        <v>10</v>
      </c>
      <c r="E53" s="38" t="s">
        <v>1</v>
      </c>
      <c r="F53" s="38" t="s">
        <v>16</v>
      </c>
      <c r="G53" s="38" t="s">
        <v>14</v>
      </c>
      <c r="H53" s="42" t="s">
        <v>15</v>
      </c>
      <c r="I53" s="38" t="s">
        <v>18</v>
      </c>
      <c r="J53" s="42" t="s">
        <v>17</v>
      </c>
      <c r="K53" s="38" t="s">
        <v>19</v>
      </c>
      <c r="L53" s="42" t="s">
        <v>20</v>
      </c>
      <c r="M53" s="38" t="s">
        <v>4</v>
      </c>
      <c r="N53" s="127"/>
      <c r="O53" s="24"/>
      <c r="P53" s="60" t="s">
        <v>26</v>
      </c>
      <c r="Q53" s="60" t="s">
        <v>5</v>
      </c>
      <c r="R53" s="24"/>
    </row>
    <row r="54" spans="1:18" ht="60" x14ac:dyDescent="0.2">
      <c r="B54" s="39" t="s">
        <v>175</v>
      </c>
      <c r="C54" s="47">
        <v>500000000</v>
      </c>
      <c r="D54" s="26">
        <v>0</v>
      </c>
      <c r="E54" s="26">
        <v>0</v>
      </c>
      <c r="F54" s="46">
        <f>+C54+D54+E54</f>
        <v>500000000</v>
      </c>
      <c r="G54" s="26">
        <v>0</v>
      </c>
      <c r="H54" s="26"/>
      <c r="I54" s="26">
        <v>0</v>
      </c>
      <c r="J54" s="26"/>
      <c r="K54" s="26">
        <v>0</v>
      </c>
      <c r="L54" s="26"/>
      <c r="M54" s="26">
        <f>+G54+I54+K54</f>
        <v>0</v>
      </c>
      <c r="N54" s="49">
        <f>+F54+M54</f>
        <v>500000000</v>
      </c>
      <c r="O54" s="28"/>
      <c r="P54" s="29" t="s">
        <v>182</v>
      </c>
      <c r="Q54" s="30">
        <v>1</v>
      </c>
      <c r="R54" s="28"/>
    </row>
    <row r="55" spans="1:18" ht="60" x14ac:dyDescent="0.2">
      <c r="B55" s="39" t="s">
        <v>183</v>
      </c>
      <c r="C55" s="47">
        <v>100000000</v>
      </c>
      <c r="D55" s="26">
        <v>0</v>
      </c>
      <c r="E55" s="26">
        <v>0</v>
      </c>
      <c r="F55" s="46">
        <f>+C55+D55+E55</f>
        <v>100000000</v>
      </c>
      <c r="G55" s="26">
        <v>0</v>
      </c>
      <c r="H55" s="26"/>
      <c r="I55" s="26">
        <v>0</v>
      </c>
      <c r="J55" s="26"/>
      <c r="K55" s="26">
        <v>0</v>
      </c>
      <c r="L55" s="26"/>
      <c r="M55" s="26">
        <f>+G55+I55+K55</f>
        <v>0</v>
      </c>
      <c r="N55" s="49">
        <f>+F55+M55</f>
        <v>100000000</v>
      </c>
      <c r="O55" s="28"/>
      <c r="P55" s="29" t="s">
        <v>182</v>
      </c>
      <c r="Q55" s="30">
        <v>1</v>
      </c>
      <c r="R55" s="28"/>
    </row>
    <row r="56" spans="1:18" ht="60" x14ac:dyDescent="0.2">
      <c r="B56" s="39" t="s">
        <v>184</v>
      </c>
      <c r="C56" s="47">
        <v>100000000</v>
      </c>
      <c r="D56" s="26">
        <v>0</v>
      </c>
      <c r="E56" s="26">
        <v>0</v>
      </c>
      <c r="F56" s="46">
        <f>+C56+D56+E56</f>
        <v>100000000</v>
      </c>
      <c r="G56" s="26">
        <v>0</v>
      </c>
      <c r="H56" s="26"/>
      <c r="I56" s="26">
        <v>0</v>
      </c>
      <c r="J56" s="26"/>
      <c r="K56" s="26">
        <v>0</v>
      </c>
      <c r="L56" s="26"/>
      <c r="M56" s="26">
        <f>+G56+I56+K56</f>
        <v>0</v>
      </c>
      <c r="N56" s="49">
        <f>+F56+M56</f>
        <v>100000000</v>
      </c>
      <c r="O56" s="28"/>
      <c r="P56" s="29" t="s">
        <v>182</v>
      </c>
      <c r="Q56" s="30">
        <v>1</v>
      </c>
      <c r="R56" s="28"/>
    </row>
    <row r="57" spans="1:18" ht="15.75" x14ac:dyDescent="0.2">
      <c r="B57" s="31" t="s">
        <v>6</v>
      </c>
      <c r="C57" s="32">
        <f>SUM(C54:C56)</f>
        <v>700000000</v>
      </c>
      <c r="D57" s="32">
        <f>SUM(D54:D56)</f>
        <v>0</v>
      </c>
      <c r="E57" s="32">
        <f>SUM(E54:E56)</f>
        <v>0</v>
      </c>
      <c r="F57" s="32">
        <f>SUM(F54:F56)</f>
        <v>700000000</v>
      </c>
      <c r="G57" s="32">
        <f>SUM(G54:G56)</f>
        <v>0</v>
      </c>
      <c r="I57" s="32">
        <f>SUM(I54:I56)</f>
        <v>0</v>
      </c>
      <c r="K57" s="32">
        <f>SUM(K54:K56)</f>
        <v>0</v>
      </c>
      <c r="M57" s="50">
        <f>SUM(M54:M56)</f>
        <v>0</v>
      </c>
      <c r="N57" s="50">
        <f>SUM(N54:N56)</f>
        <v>700000000</v>
      </c>
      <c r="O57" s="33"/>
      <c r="Q57" s="48">
        <f>SUM(Q54:Q56)</f>
        <v>3</v>
      </c>
      <c r="R57" s="33"/>
    </row>
    <row r="59" spans="1:18" ht="15.75" x14ac:dyDescent="0.2">
      <c r="B59" s="31" t="s">
        <v>12</v>
      </c>
      <c r="C59" s="34">
        <f>F57</f>
        <v>700000000</v>
      </c>
      <c r="D59" s="40"/>
    </row>
    <row r="60" spans="1:18" ht="15.75" x14ac:dyDescent="0.2">
      <c r="B60" s="31" t="s">
        <v>7</v>
      </c>
      <c r="C60" s="34">
        <f>+M57</f>
        <v>0</v>
      </c>
      <c r="D60" s="40"/>
    </row>
    <row r="61" spans="1:18" ht="15.75" x14ac:dyDescent="0.25">
      <c r="B61" s="31" t="s">
        <v>3</v>
      </c>
      <c r="C61" s="36">
        <f>+C59+C60</f>
        <v>700000000</v>
      </c>
      <c r="D61" s="41"/>
    </row>
    <row r="63" spans="1:18" x14ac:dyDescent="0.2">
      <c r="A63" s="43"/>
      <c r="B63" s="43"/>
      <c r="C63" s="43"/>
      <c r="D63" s="43"/>
      <c r="E63" s="43"/>
      <c r="F63" s="43"/>
      <c r="G63" s="43"/>
      <c r="H63" s="43"/>
      <c r="I63" s="43"/>
      <c r="J63" s="43"/>
      <c r="K63" s="43"/>
      <c r="L63" s="43"/>
      <c r="M63" s="43"/>
      <c r="N63" s="43"/>
      <c r="O63" s="44"/>
      <c r="P63" s="43"/>
      <c r="Q63" s="43"/>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186</v>
      </c>
      <c r="C2" s="122" t="s">
        <v>185</v>
      </c>
      <c r="D2" s="122"/>
      <c r="E2" s="122"/>
      <c r="F2" s="122"/>
      <c r="G2" s="122"/>
      <c r="H2" s="122"/>
      <c r="I2" s="122"/>
      <c r="J2" s="122"/>
      <c r="K2" s="122"/>
      <c r="L2" s="122"/>
      <c r="M2" s="122"/>
      <c r="N2" s="122"/>
      <c r="O2" s="17"/>
      <c r="R2" s="17"/>
    </row>
    <row r="3" spans="2:18" x14ac:dyDescent="0.2">
      <c r="C3" s="19"/>
      <c r="D3" s="19"/>
      <c r="E3" s="19"/>
      <c r="F3" s="19"/>
      <c r="G3" s="19"/>
      <c r="H3" s="19"/>
      <c r="I3" s="19"/>
      <c r="J3" s="19"/>
      <c r="K3" s="19"/>
      <c r="L3" s="19"/>
      <c r="M3" s="19"/>
      <c r="N3" s="19"/>
      <c r="O3" s="20"/>
      <c r="R3" s="20"/>
    </row>
    <row r="4" spans="2:18" ht="29.25" customHeight="1" x14ac:dyDescent="0.2">
      <c r="B4" s="61" t="s">
        <v>187</v>
      </c>
      <c r="C4" s="122" t="s">
        <v>188</v>
      </c>
      <c r="D4" s="122"/>
      <c r="E4" s="122"/>
      <c r="F4" s="122"/>
      <c r="G4" s="122"/>
      <c r="H4" s="122"/>
      <c r="I4" s="122"/>
      <c r="J4" s="122"/>
      <c r="K4" s="122"/>
      <c r="L4" s="122"/>
      <c r="M4" s="122"/>
      <c r="N4" s="122"/>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60" t="s">
        <v>26</v>
      </c>
      <c r="Q7" s="60" t="s">
        <v>5</v>
      </c>
      <c r="R7" s="24"/>
    </row>
    <row r="8" spans="2:18" ht="30" x14ac:dyDescent="0.2">
      <c r="B8" s="39" t="s">
        <v>189</v>
      </c>
      <c r="C8" s="26">
        <v>0</v>
      </c>
      <c r="D8" s="26">
        <v>0</v>
      </c>
      <c r="E8" s="26">
        <v>0</v>
      </c>
      <c r="F8" s="46">
        <f>+C8+D8+E8</f>
        <v>0</v>
      </c>
      <c r="G8" s="26">
        <v>0</v>
      </c>
      <c r="H8" s="26"/>
      <c r="I8" s="26">
        <v>0</v>
      </c>
      <c r="J8" s="26"/>
      <c r="K8" s="26">
        <v>0</v>
      </c>
      <c r="L8" s="26"/>
      <c r="M8" s="26">
        <f>+G8+I8+K8</f>
        <v>0</v>
      </c>
      <c r="N8" s="49">
        <f>+F8+M8</f>
        <v>0</v>
      </c>
      <c r="O8" s="28"/>
      <c r="P8" s="29"/>
      <c r="Q8" s="30"/>
      <c r="R8" s="28"/>
    </row>
    <row r="9" spans="2:18" ht="60" x14ac:dyDescent="0.2">
      <c r="B9" s="39" t="s">
        <v>190</v>
      </c>
      <c r="C9" s="26">
        <v>0</v>
      </c>
      <c r="D9" s="26">
        <v>0</v>
      </c>
      <c r="E9" s="26">
        <v>0</v>
      </c>
      <c r="F9" s="46">
        <f>+C9+D9+E9</f>
        <v>0</v>
      </c>
      <c r="G9" s="26">
        <v>0</v>
      </c>
      <c r="H9" s="26"/>
      <c r="I9" s="26">
        <v>0</v>
      </c>
      <c r="J9" s="26"/>
      <c r="K9" s="26">
        <v>0</v>
      </c>
      <c r="L9" s="26"/>
      <c r="M9" s="26">
        <f>+G9+I9+K9</f>
        <v>0</v>
      </c>
      <c r="N9" s="49">
        <f>+F9+M9</f>
        <v>0</v>
      </c>
      <c r="O9" s="28"/>
      <c r="P9" s="29"/>
      <c r="Q9" s="30"/>
      <c r="R9" s="28"/>
    </row>
    <row r="10" spans="2:18" ht="15" x14ac:dyDescent="0.2">
      <c r="B10" s="39" t="s">
        <v>191</v>
      </c>
      <c r="C10" s="26">
        <v>0</v>
      </c>
      <c r="D10" s="26">
        <v>0</v>
      </c>
      <c r="E10" s="26">
        <v>0</v>
      </c>
      <c r="F10" s="46">
        <f>+C10+D10+E10</f>
        <v>0</v>
      </c>
      <c r="G10" s="26">
        <v>0</v>
      </c>
      <c r="H10" s="26"/>
      <c r="I10" s="26">
        <v>0</v>
      </c>
      <c r="J10" s="26"/>
      <c r="K10" s="26">
        <v>0</v>
      </c>
      <c r="L10" s="26"/>
      <c r="M10" s="26">
        <f>+G10+I10+K10</f>
        <v>0</v>
      </c>
      <c r="N10" s="49">
        <f>+F10+M10</f>
        <v>0</v>
      </c>
      <c r="O10" s="28"/>
      <c r="P10" s="29"/>
      <c r="Q10" s="30"/>
      <c r="R10" s="28"/>
    </row>
    <row r="11" spans="2:18" ht="15.75" x14ac:dyDescent="0.2">
      <c r="B11" s="31" t="s">
        <v>6</v>
      </c>
      <c r="C11" s="32">
        <f>SUM(C8:C10)</f>
        <v>0</v>
      </c>
      <c r="D11" s="32">
        <f>SUM(D8:D10)</f>
        <v>0</v>
      </c>
      <c r="E11" s="32">
        <f>SUM(E8:E10)</f>
        <v>0</v>
      </c>
      <c r="F11" s="32">
        <f>SUM(F8:F10)</f>
        <v>0</v>
      </c>
      <c r="G11" s="32">
        <f>SUM(G8:G10)</f>
        <v>0</v>
      </c>
      <c r="I11" s="32">
        <f>SUM(I8:I10)</f>
        <v>0</v>
      </c>
      <c r="K11" s="32">
        <f>SUM(K8:K10)</f>
        <v>0</v>
      </c>
      <c r="M11" s="50">
        <f>SUM(M8:M10)</f>
        <v>0</v>
      </c>
      <c r="N11" s="50">
        <f>SUM(N8:N10)</f>
        <v>0</v>
      </c>
      <c r="O11" s="33"/>
      <c r="Q11" s="48">
        <f>SUM(Q8:Q10)</f>
        <v>0</v>
      </c>
      <c r="R11" s="33"/>
    </row>
    <row r="13" spans="2:18" ht="15.75" x14ac:dyDescent="0.2">
      <c r="B13" s="31" t="s">
        <v>12</v>
      </c>
      <c r="C13" s="34">
        <f>F11</f>
        <v>0</v>
      </c>
      <c r="D13" s="40"/>
    </row>
    <row r="14" spans="2:18" ht="15.75" x14ac:dyDescent="0.2">
      <c r="B14" s="31" t="s">
        <v>7</v>
      </c>
      <c r="C14" s="34">
        <f>+M11</f>
        <v>0</v>
      </c>
      <c r="D14" s="40"/>
    </row>
    <row r="15" spans="2:18" ht="15.75" x14ac:dyDescent="0.25">
      <c r="B15" s="31" t="s">
        <v>3</v>
      </c>
      <c r="C15" s="36">
        <f>+C13+C14</f>
        <v>0</v>
      </c>
      <c r="D15" s="41"/>
    </row>
    <row r="17" spans="1:18" x14ac:dyDescent="0.2">
      <c r="A17" s="43"/>
      <c r="B17" s="43"/>
      <c r="C17" s="43"/>
      <c r="D17" s="43"/>
      <c r="E17" s="43"/>
      <c r="F17" s="43"/>
      <c r="G17" s="43"/>
      <c r="H17" s="43"/>
      <c r="I17" s="43"/>
      <c r="J17" s="43"/>
      <c r="K17" s="43"/>
      <c r="L17" s="43"/>
      <c r="M17" s="43"/>
      <c r="N17" s="43"/>
      <c r="O17" s="44"/>
      <c r="P17" s="43"/>
      <c r="Q17" s="43"/>
    </row>
    <row r="19" spans="1:18" ht="29.25" customHeight="1" x14ac:dyDescent="0.2">
      <c r="B19" s="61" t="s">
        <v>192</v>
      </c>
      <c r="C19" s="122" t="s">
        <v>193</v>
      </c>
      <c r="D19" s="122"/>
      <c r="E19" s="122"/>
      <c r="F19" s="122"/>
      <c r="G19" s="122"/>
      <c r="H19" s="122"/>
      <c r="I19" s="122"/>
      <c r="J19" s="122"/>
      <c r="K19" s="122"/>
      <c r="L19" s="122"/>
      <c r="M19" s="122"/>
      <c r="N19" s="122"/>
      <c r="O19" s="17"/>
      <c r="R19" s="17"/>
    </row>
    <row r="20" spans="1:18" ht="15" customHeight="1" x14ac:dyDescent="0.2">
      <c r="B20" s="21"/>
      <c r="C20" s="22"/>
      <c r="D20" s="22"/>
      <c r="E20" s="22"/>
      <c r="F20" s="22"/>
      <c r="G20" s="22"/>
      <c r="H20" s="22"/>
      <c r="I20" s="22"/>
      <c r="J20" s="22"/>
      <c r="K20" s="22"/>
      <c r="L20" s="22"/>
      <c r="M20" s="22"/>
      <c r="N20" s="22"/>
      <c r="O20" s="22"/>
      <c r="R20" s="22"/>
    </row>
    <row r="21" spans="1:18" ht="16.5" customHeight="1" x14ac:dyDescent="0.2">
      <c r="B21" s="123" t="s">
        <v>0</v>
      </c>
      <c r="C21" s="124" t="s">
        <v>13</v>
      </c>
      <c r="D21" s="125"/>
      <c r="E21" s="125"/>
      <c r="F21" s="126"/>
      <c r="G21" s="124" t="s">
        <v>2</v>
      </c>
      <c r="H21" s="125"/>
      <c r="I21" s="125"/>
      <c r="J21" s="125"/>
      <c r="K21" s="125"/>
      <c r="L21" s="125"/>
      <c r="M21" s="126"/>
      <c r="N21" s="127" t="s">
        <v>3</v>
      </c>
      <c r="O21" s="24"/>
      <c r="P21" s="121" t="s">
        <v>11</v>
      </c>
      <c r="Q21" s="121"/>
      <c r="R21" s="24"/>
    </row>
    <row r="22" spans="1:18" ht="31.5" customHeight="1" x14ac:dyDescent="0.2">
      <c r="B22" s="123"/>
      <c r="C22" s="38" t="s">
        <v>9</v>
      </c>
      <c r="D22" s="38" t="s">
        <v>10</v>
      </c>
      <c r="E22" s="38" t="s">
        <v>1</v>
      </c>
      <c r="F22" s="38" t="s">
        <v>16</v>
      </c>
      <c r="G22" s="38" t="s">
        <v>14</v>
      </c>
      <c r="H22" s="42" t="s">
        <v>15</v>
      </c>
      <c r="I22" s="38" t="s">
        <v>18</v>
      </c>
      <c r="J22" s="42" t="s">
        <v>17</v>
      </c>
      <c r="K22" s="38" t="s">
        <v>19</v>
      </c>
      <c r="L22" s="42" t="s">
        <v>20</v>
      </c>
      <c r="M22" s="38" t="s">
        <v>4</v>
      </c>
      <c r="N22" s="127"/>
      <c r="O22" s="24"/>
      <c r="P22" s="60" t="s">
        <v>26</v>
      </c>
      <c r="Q22" s="60" t="s">
        <v>5</v>
      </c>
      <c r="R22" s="24"/>
    </row>
    <row r="23" spans="1:18" ht="45" x14ac:dyDescent="0.2">
      <c r="B23" s="39" t="s">
        <v>194</v>
      </c>
      <c r="C23" s="26">
        <v>0</v>
      </c>
      <c r="D23" s="26">
        <v>0</v>
      </c>
      <c r="E23" s="26">
        <v>0</v>
      </c>
      <c r="F23" s="46">
        <f>+C23+D23+E23</f>
        <v>0</v>
      </c>
      <c r="G23" s="26">
        <v>0</v>
      </c>
      <c r="H23" s="26"/>
      <c r="I23" s="26">
        <v>0</v>
      </c>
      <c r="J23" s="26"/>
      <c r="K23" s="26">
        <v>0</v>
      </c>
      <c r="L23" s="26"/>
      <c r="M23" s="26">
        <f>+G23+I23+K23</f>
        <v>0</v>
      </c>
      <c r="N23" s="49">
        <f>+F23+M23</f>
        <v>0</v>
      </c>
      <c r="O23" s="28"/>
      <c r="P23" s="29"/>
      <c r="Q23" s="30"/>
      <c r="R23" s="28"/>
    </row>
    <row r="24" spans="1:18" ht="15.75" x14ac:dyDescent="0.2">
      <c r="B24" s="31" t="s">
        <v>6</v>
      </c>
      <c r="C24" s="32">
        <f>SUM(C23:C23)</f>
        <v>0</v>
      </c>
      <c r="D24" s="32">
        <f>SUM(D23:D23)</f>
        <v>0</v>
      </c>
      <c r="E24" s="32">
        <f>SUM(E23:E23)</f>
        <v>0</v>
      </c>
      <c r="F24" s="32">
        <f>SUM(F23:F23)</f>
        <v>0</v>
      </c>
      <c r="G24" s="32">
        <f>SUM(G23:G23)</f>
        <v>0</v>
      </c>
      <c r="I24" s="32">
        <f>SUM(I23:I23)</f>
        <v>0</v>
      </c>
      <c r="K24" s="32">
        <f>SUM(K23:K23)</f>
        <v>0</v>
      </c>
      <c r="M24" s="50">
        <f>SUM(M23:M23)</f>
        <v>0</v>
      </c>
      <c r="N24" s="50">
        <f>SUM(N23:N23)</f>
        <v>0</v>
      </c>
      <c r="O24" s="33"/>
      <c r="Q24" s="48">
        <f>SUM(Q23:Q23)</f>
        <v>0</v>
      </c>
      <c r="R24" s="33"/>
    </row>
    <row r="26" spans="1:18" ht="15.75" x14ac:dyDescent="0.2">
      <c r="B26" s="31" t="s">
        <v>12</v>
      </c>
      <c r="C26" s="34">
        <f>F24</f>
        <v>0</v>
      </c>
      <c r="D26" s="40"/>
    </row>
    <row r="27" spans="1:18" ht="15.75" x14ac:dyDescent="0.2">
      <c r="B27" s="31" t="s">
        <v>7</v>
      </c>
      <c r="C27" s="34">
        <f>+M24</f>
        <v>0</v>
      </c>
      <c r="D27" s="40"/>
    </row>
    <row r="28" spans="1:18" ht="15.75" x14ac:dyDescent="0.25">
      <c r="B28" s="31" t="s">
        <v>3</v>
      </c>
      <c r="C28" s="36">
        <f>+C26+C27</f>
        <v>0</v>
      </c>
      <c r="D28" s="41"/>
    </row>
    <row r="30" spans="1:18" x14ac:dyDescent="0.2">
      <c r="A30" s="43"/>
      <c r="B30" s="43"/>
      <c r="C30" s="43"/>
      <c r="D30" s="43"/>
      <c r="E30" s="43"/>
      <c r="F30" s="43"/>
      <c r="G30" s="43"/>
      <c r="H30" s="43"/>
      <c r="I30" s="43"/>
      <c r="J30" s="43"/>
      <c r="K30" s="43"/>
      <c r="L30" s="43"/>
      <c r="M30" s="43"/>
      <c r="N30" s="43"/>
      <c r="O30" s="44"/>
      <c r="P30" s="43"/>
      <c r="Q30" s="43"/>
    </row>
    <row r="32" spans="1:18" ht="29.25" customHeight="1" x14ac:dyDescent="0.2">
      <c r="B32" s="61" t="s">
        <v>195</v>
      </c>
      <c r="C32" s="122" t="s">
        <v>196</v>
      </c>
      <c r="D32" s="122"/>
      <c r="E32" s="122"/>
      <c r="F32" s="122"/>
      <c r="G32" s="122"/>
      <c r="H32" s="122"/>
      <c r="I32" s="122"/>
      <c r="J32" s="122"/>
      <c r="K32" s="122"/>
      <c r="L32" s="122"/>
      <c r="M32" s="122"/>
      <c r="N32" s="122"/>
      <c r="O32" s="17"/>
      <c r="R32" s="17"/>
    </row>
    <row r="33" spans="1:18" ht="15" customHeight="1" x14ac:dyDescent="0.2">
      <c r="B33" s="21"/>
      <c r="C33" s="22"/>
      <c r="D33" s="22"/>
      <c r="E33" s="22"/>
      <c r="F33" s="22"/>
      <c r="G33" s="22"/>
      <c r="H33" s="22"/>
      <c r="I33" s="22"/>
      <c r="J33" s="22"/>
      <c r="K33" s="22"/>
      <c r="L33" s="22"/>
      <c r="M33" s="22"/>
      <c r="N33" s="22"/>
      <c r="O33" s="22"/>
      <c r="R33" s="22"/>
    </row>
    <row r="34" spans="1:18" ht="16.5" customHeight="1" x14ac:dyDescent="0.2">
      <c r="B34" s="123" t="s">
        <v>0</v>
      </c>
      <c r="C34" s="124" t="s">
        <v>13</v>
      </c>
      <c r="D34" s="125"/>
      <c r="E34" s="125"/>
      <c r="F34" s="126"/>
      <c r="G34" s="124" t="s">
        <v>2</v>
      </c>
      <c r="H34" s="125"/>
      <c r="I34" s="125"/>
      <c r="J34" s="125"/>
      <c r="K34" s="125"/>
      <c r="L34" s="125"/>
      <c r="M34" s="126"/>
      <c r="N34" s="127" t="s">
        <v>3</v>
      </c>
      <c r="O34" s="24"/>
      <c r="P34" s="121" t="s">
        <v>11</v>
      </c>
      <c r="Q34" s="121"/>
      <c r="R34" s="24"/>
    </row>
    <row r="35" spans="1:18" ht="31.5" customHeight="1" x14ac:dyDescent="0.2">
      <c r="B35" s="123"/>
      <c r="C35" s="38" t="s">
        <v>9</v>
      </c>
      <c r="D35" s="38" t="s">
        <v>10</v>
      </c>
      <c r="E35" s="38" t="s">
        <v>1</v>
      </c>
      <c r="F35" s="38" t="s">
        <v>16</v>
      </c>
      <c r="G35" s="38" t="s">
        <v>14</v>
      </c>
      <c r="H35" s="42" t="s">
        <v>15</v>
      </c>
      <c r="I35" s="38" t="s">
        <v>18</v>
      </c>
      <c r="J35" s="42" t="s">
        <v>17</v>
      </c>
      <c r="K35" s="38" t="s">
        <v>19</v>
      </c>
      <c r="L35" s="42" t="s">
        <v>20</v>
      </c>
      <c r="M35" s="38" t="s">
        <v>4</v>
      </c>
      <c r="N35" s="127"/>
      <c r="O35" s="24"/>
      <c r="P35" s="60" t="s">
        <v>26</v>
      </c>
      <c r="Q35" s="60" t="s">
        <v>5</v>
      </c>
      <c r="R35" s="24"/>
    </row>
    <row r="36" spans="1:18" ht="30" x14ac:dyDescent="0.2">
      <c r="B36" s="39" t="s">
        <v>189</v>
      </c>
      <c r="C36" s="26">
        <v>0</v>
      </c>
      <c r="D36" s="26">
        <v>0</v>
      </c>
      <c r="E36" s="26">
        <v>0</v>
      </c>
      <c r="F36" s="46">
        <f>+C36+D36+E36</f>
        <v>0</v>
      </c>
      <c r="G36" s="26">
        <v>0</v>
      </c>
      <c r="H36" s="26"/>
      <c r="I36" s="26">
        <v>0</v>
      </c>
      <c r="J36" s="26"/>
      <c r="K36" s="26">
        <v>0</v>
      </c>
      <c r="L36" s="26"/>
      <c r="M36" s="26">
        <f>+G36+I36+K36</f>
        <v>0</v>
      </c>
      <c r="N36" s="49">
        <f>+F36+M36</f>
        <v>0</v>
      </c>
      <c r="O36" s="28"/>
      <c r="P36" s="29"/>
      <c r="Q36" s="30"/>
      <c r="R36" s="28"/>
    </row>
    <row r="37" spans="1:18" ht="60" x14ac:dyDescent="0.2">
      <c r="B37" s="39" t="s">
        <v>190</v>
      </c>
      <c r="C37" s="26">
        <v>0</v>
      </c>
      <c r="D37" s="26">
        <v>0</v>
      </c>
      <c r="E37" s="26">
        <v>0</v>
      </c>
      <c r="F37" s="46">
        <f>+C37+D37+E37</f>
        <v>0</v>
      </c>
      <c r="G37" s="26">
        <v>0</v>
      </c>
      <c r="H37" s="26"/>
      <c r="I37" s="26">
        <v>0</v>
      </c>
      <c r="J37" s="26"/>
      <c r="K37" s="26">
        <v>0</v>
      </c>
      <c r="L37" s="26"/>
      <c r="M37" s="26">
        <f>+G37+I37+K37</f>
        <v>0</v>
      </c>
      <c r="N37" s="49">
        <f>+F37+M37</f>
        <v>0</v>
      </c>
      <c r="O37" s="28"/>
      <c r="P37" s="29"/>
      <c r="Q37" s="30"/>
      <c r="R37" s="28"/>
    </row>
    <row r="38" spans="1:18" ht="15" x14ac:dyDescent="0.2">
      <c r="B38" s="39" t="s">
        <v>191</v>
      </c>
      <c r="C38" s="26">
        <v>0</v>
      </c>
      <c r="D38" s="26">
        <v>0</v>
      </c>
      <c r="E38" s="26">
        <v>0</v>
      </c>
      <c r="F38" s="46">
        <f>+C38+D38+E38</f>
        <v>0</v>
      </c>
      <c r="G38" s="26">
        <v>0</v>
      </c>
      <c r="H38" s="26"/>
      <c r="I38" s="26">
        <v>0</v>
      </c>
      <c r="J38" s="26"/>
      <c r="K38" s="26">
        <v>0</v>
      </c>
      <c r="L38" s="26"/>
      <c r="M38" s="26">
        <f>+G38+I38+K38</f>
        <v>0</v>
      </c>
      <c r="N38" s="49">
        <f>+F38+M38</f>
        <v>0</v>
      </c>
      <c r="O38" s="28"/>
      <c r="P38" s="29"/>
      <c r="Q38" s="30"/>
      <c r="R38" s="28"/>
    </row>
    <row r="39" spans="1:18" ht="15.75" x14ac:dyDescent="0.2">
      <c r="B39" s="31" t="s">
        <v>6</v>
      </c>
      <c r="C39" s="32">
        <f>SUM(C36:C38)</f>
        <v>0</v>
      </c>
      <c r="D39" s="32">
        <f>SUM(D36:D38)</f>
        <v>0</v>
      </c>
      <c r="E39" s="32">
        <f>SUM(E36:E38)</f>
        <v>0</v>
      </c>
      <c r="F39" s="32">
        <f>SUM(F36:F38)</f>
        <v>0</v>
      </c>
      <c r="G39" s="32">
        <f>SUM(G36:G38)</f>
        <v>0</v>
      </c>
      <c r="I39" s="32">
        <f>SUM(I36:I38)</f>
        <v>0</v>
      </c>
      <c r="K39" s="32">
        <f>SUM(K36:K38)</f>
        <v>0</v>
      </c>
      <c r="M39" s="50">
        <f>SUM(M36:M38)</f>
        <v>0</v>
      </c>
      <c r="N39" s="50">
        <f>SUM(N36:N38)</f>
        <v>0</v>
      </c>
      <c r="O39" s="33"/>
      <c r="Q39" s="48">
        <f>SUM(Q36:Q38)</f>
        <v>0</v>
      </c>
      <c r="R39" s="33"/>
    </row>
    <row r="41" spans="1:18" ht="15.75" x14ac:dyDescent="0.2">
      <c r="B41" s="31" t="s">
        <v>12</v>
      </c>
      <c r="C41" s="34">
        <f>F39</f>
        <v>0</v>
      </c>
      <c r="D41" s="40"/>
    </row>
    <row r="42" spans="1:18" ht="15.75" x14ac:dyDescent="0.2">
      <c r="B42" s="31" t="s">
        <v>7</v>
      </c>
      <c r="C42" s="34">
        <f>+M39</f>
        <v>0</v>
      </c>
      <c r="D42" s="40"/>
    </row>
    <row r="43" spans="1:18" ht="15.75" x14ac:dyDescent="0.25">
      <c r="B43" s="31" t="s">
        <v>3</v>
      </c>
      <c r="C43" s="36">
        <f>+C41+C42</f>
        <v>0</v>
      </c>
      <c r="D43" s="41"/>
    </row>
    <row r="45" spans="1:18" x14ac:dyDescent="0.2">
      <c r="A45" s="43"/>
      <c r="B45" s="43"/>
      <c r="C45" s="43"/>
      <c r="D45" s="43"/>
      <c r="E45" s="43"/>
      <c r="F45" s="43"/>
      <c r="G45" s="43"/>
      <c r="H45" s="43"/>
      <c r="I45" s="43"/>
      <c r="J45" s="43"/>
      <c r="K45" s="43"/>
      <c r="L45" s="43"/>
      <c r="M45" s="43"/>
      <c r="N45" s="43"/>
      <c r="O45" s="44"/>
      <c r="P45" s="43"/>
      <c r="Q45" s="43"/>
    </row>
    <row r="47" spans="1:18" ht="29.25" customHeight="1" x14ac:dyDescent="0.2">
      <c r="B47" s="61" t="s">
        <v>198</v>
      </c>
      <c r="C47" s="122" t="s">
        <v>197</v>
      </c>
      <c r="D47" s="122"/>
      <c r="E47" s="122"/>
      <c r="F47" s="122"/>
      <c r="G47" s="122"/>
      <c r="H47" s="122"/>
      <c r="I47" s="122"/>
      <c r="J47" s="122"/>
      <c r="K47" s="122"/>
      <c r="L47" s="122"/>
      <c r="M47" s="122"/>
      <c r="N47" s="122"/>
      <c r="O47" s="17"/>
      <c r="R47" s="17"/>
    </row>
    <row r="48" spans="1:18" ht="15" customHeight="1" x14ac:dyDescent="0.2">
      <c r="B48" s="21"/>
      <c r="C48" s="22"/>
      <c r="D48" s="22"/>
      <c r="E48" s="22"/>
      <c r="F48" s="22"/>
      <c r="G48" s="22"/>
      <c r="H48" s="22"/>
      <c r="I48" s="22"/>
      <c r="J48" s="22"/>
      <c r="K48" s="22"/>
      <c r="L48" s="22"/>
      <c r="M48" s="22"/>
      <c r="N48" s="22"/>
      <c r="O48" s="22"/>
      <c r="R48" s="22"/>
    </row>
    <row r="49" spans="1:18" ht="16.5" customHeight="1" x14ac:dyDescent="0.2">
      <c r="B49" s="123" t="s">
        <v>0</v>
      </c>
      <c r="C49" s="124" t="s">
        <v>13</v>
      </c>
      <c r="D49" s="125"/>
      <c r="E49" s="125"/>
      <c r="F49" s="126"/>
      <c r="G49" s="124" t="s">
        <v>2</v>
      </c>
      <c r="H49" s="125"/>
      <c r="I49" s="125"/>
      <c r="J49" s="125"/>
      <c r="K49" s="125"/>
      <c r="L49" s="125"/>
      <c r="M49" s="126"/>
      <c r="N49" s="127" t="s">
        <v>3</v>
      </c>
      <c r="O49" s="24"/>
      <c r="P49" s="121" t="s">
        <v>11</v>
      </c>
      <c r="Q49" s="121"/>
      <c r="R49" s="24"/>
    </row>
    <row r="50" spans="1:18" ht="31.5" customHeight="1" x14ac:dyDescent="0.2">
      <c r="B50" s="123"/>
      <c r="C50" s="38" t="s">
        <v>9</v>
      </c>
      <c r="D50" s="38" t="s">
        <v>10</v>
      </c>
      <c r="E50" s="38" t="s">
        <v>1</v>
      </c>
      <c r="F50" s="38" t="s">
        <v>16</v>
      </c>
      <c r="G50" s="38" t="s">
        <v>14</v>
      </c>
      <c r="H50" s="42" t="s">
        <v>15</v>
      </c>
      <c r="I50" s="38" t="s">
        <v>18</v>
      </c>
      <c r="J50" s="42" t="s">
        <v>17</v>
      </c>
      <c r="K50" s="38" t="s">
        <v>19</v>
      </c>
      <c r="L50" s="42" t="s">
        <v>20</v>
      </c>
      <c r="M50" s="38" t="s">
        <v>4</v>
      </c>
      <c r="N50" s="127"/>
      <c r="O50" s="24"/>
      <c r="P50" s="60" t="s">
        <v>26</v>
      </c>
      <c r="Q50" s="60" t="s">
        <v>5</v>
      </c>
      <c r="R50" s="24"/>
    </row>
    <row r="51" spans="1:18" ht="15" x14ac:dyDescent="0.2">
      <c r="B51" s="39" t="s">
        <v>8</v>
      </c>
      <c r="C51" s="26">
        <v>0</v>
      </c>
      <c r="D51" s="26">
        <v>0</v>
      </c>
      <c r="E51" s="26">
        <v>0</v>
      </c>
      <c r="F51" s="46">
        <f>+C51+D51+E51</f>
        <v>0</v>
      </c>
      <c r="G51" s="26">
        <v>0</v>
      </c>
      <c r="H51" s="26"/>
      <c r="I51" s="26">
        <v>0</v>
      </c>
      <c r="J51" s="26"/>
      <c r="K51" s="26">
        <v>0</v>
      </c>
      <c r="L51" s="26"/>
      <c r="M51" s="26">
        <f>+G51+I51+K51</f>
        <v>0</v>
      </c>
      <c r="N51" s="49">
        <f>+F51+M51</f>
        <v>0</v>
      </c>
      <c r="O51" s="28"/>
      <c r="P51" s="29"/>
      <c r="Q51" s="30"/>
      <c r="R51" s="28"/>
    </row>
    <row r="52" spans="1:18" ht="15" x14ac:dyDescent="0.2">
      <c r="B52" s="39" t="s">
        <v>8</v>
      </c>
      <c r="C52" s="26">
        <v>0</v>
      </c>
      <c r="D52" s="26">
        <v>0</v>
      </c>
      <c r="E52" s="26">
        <v>0</v>
      </c>
      <c r="F52" s="46">
        <f>+C52+D52+E52</f>
        <v>0</v>
      </c>
      <c r="G52" s="26">
        <v>0</v>
      </c>
      <c r="H52" s="26"/>
      <c r="I52" s="26">
        <v>0</v>
      </c>
      <c r="J52" s="26"/>
      <c r="K52" s="26">
        <v>0</v>
      </c>
      <c r="L52" s="26"/>
      <c r="M52" s="26">
        <f>+G52+I52+K52</f>
        <v>0</v>
      </c>
      <c r="N52" s="49">
        <f>+F52+M52</f>
        <v>0</v>
      </c>
      <c r="O52" s="28"/>
      <c r="P52" s="29"/>
      <c r="Q52" s="30"/>
      <c r="R52" s="28"/>
    </row>
    <row r="53" spans="1:18" ht="15.75" x14ac:dyDescent="0.2">
      <c r="B53" s="31" t="s">
        <v>6</v>
      </c>
      <c r="C53" s="32">
        <f>SUM(C51:C52)</f>
        <v>0</v>
      </c>
      <c r="D53" s="32">
        <f>SUM(D51:D52)</f>
        <v>0</v>
      </c>
      <c r="E53" s="32">
        <f>SUM(E51:E52)</f>
        <v>0</v>
      </c>
      <c r="F53" s="32">
        <f>SUM(F51:F52)</f>
        <v>0</v>
      </c>
      <c r="G53" s="32">
        <f>SUM(G51:G52)</f>
        <v>0</v>
      </c>
      <c r="I53" s="32">
        <f>SUM(I51:I52)</f>
        <v>0</v>
      </c>
      <c r="K53" s="32">
        <f>SUM(K51:K52)</f>
        <v>0</v>
      </c>
      <c r="M53" s="50">
        <f>SUM(M51:M52)</f>
        <v>0</v>
      </c>
      <c r="N53" s="50">
        <f>SUM(N51:N52)</f>
        <v>0</v>
      </c>
      <c r="O53" s="33"/>
      <c r="Q53" s="48">
        <f>SUM(Q51:Q52)</f>
        <v>0</v>
      </c>
      <c r="R53" s="33"/>
    </row>
    <row r="55" spans="1:18" ht="15.75" x14ac:dyDescent="0.2">
      <c r="B55" s="31" t="s">
        <v>12</v>
      </c>
      <c r="C55" s="34">
        <f>F53</f>
        <v>0</v>
      </c>
      <c r="D55" s="40"/>
    </row>
    <row r="56" spans="1:18" ht="15.75" x14ac:dyDescent="0.2">
      <c r="B56" s="31" t="s">
        <v>7</v>
      </c>
      <c r="C56" s="34">
        <f>+M53</f>
        <v>0</v>
      </c>
      <c r="D56" s="40"/>
    </row>
    <row r="57" spans="1:18" ht="15.75" x14ac:dyDescent="0.25">
      <c r="B57" s="31" t="s">
        <v>3</v>
      </c>
      <c r="C57" s="36">
        <f>+C55+C56</f>
        <v>0</v>
      </c>
      <c r="D57" s="41"/>
    </row>
    <row r="59" spans="1:18" x14ac:dyDescent="0.2">
      <c r="A59" s="43"/>
      <c r="B59" s="43"/>
      <c r="C59" s="43"/>
      <c r="D59" s="43"/>
      <c r="E59" s="43"/>
      <c r="F59" s="43"/>
      <c r="G59" s="43"/>
      <c r="H59" s="43"/>
      <c r="I59" s="43"/>
      <c r="J59" s="43"/>
      <c r="K59" s="43"/>
      <c r="L59" s="43"/>
      <c r="M59" s="43"/>
      <c r="N59" s="43"/>
      <c r="O59" s="44"/>
      <c r="P59" s="43"/>
      <c r="Q59" s="43"/>
    </row>
    <row r="61" spans="1:18" ht="29.25" customHeight="1" x14ac:dyDescent="0.2">
      <c r="B61" s="61" t="s">
        <v>199</v>
      </c>
      <c r="C61" s="122" t="s">
        <v>201</v>
      </c>
      <c r="D61" s="122"/>
      <c r="E61" s="122"/>
      <c r="F61" s="122"/>
      <c r="G61" s="122"/>
      <c r="H61" s="122"/>
      <c r="I61" s="122"/>
      <c r="J61" s="122"/>
      <c r="K61" s="122"/>
      <c r="L61" s="122"/>
      <c r="M61" s="122"/>
      <c r="N61" s="122"/>
      <c r="O61" s="17"/>
      <c r="R61" s="17"/>
    </row>
    <row r="62" spans="1:18" ht="15" customHeight="1" x14ac:dyDescent="0.2">
      <c r="B62" s="21"/>
      <c r="C62" s="22"/>
      <c r="D62" s="22"/>
      <c r="E62" s="22"/>
      <c r="F62" s="22"/>
      <c r="G62" s="22"/>
      <c r="H62" s="22"/>
      <c r="I62" s="22"/>
      <c r="J62" s="22"/>
      <c r="K62" s="22"/>
      <c r="L62" s="22"/>
      <c r="M62" s="22"/>
      <c r="N62" s="22"/>
      <c r="O62" s="22"/>
      <c r="R62" s="22"/>
    </row>
    <row r="63" spans="1:18" ht="16.5" customHeight="1" x14ac:dyDescent="0.2">
      <c r="B63" s="123" t="s">
        <v>0</v>
      </c>
      <c r="C63" s="124" t="s">
        <v>13</v>
      </c>
      <c r="D63" s="125"/>
      <c r="E63" s="125"/>
      <c r="F63" s="126"/>
      <c r="G63" s="124" t="s">
        <v>2</v>
      </c>
      <c r="H63" s="125"/>
      <c r="I63" s="125"/>
      <c r="J63" s="125"/>
      <c r="K63" s="125"/>
      <c r="L63" s="125"/>
      <c r="M63" s="126"/>
      <c r="N63" s="127" t="s">
        <v>3</v>
      </c>
      <c r="O63" s="24"/>
      <c r="P63" s="121" t="s">
        <v>11</v>
      </c>
      <c r="Q63" s="121"/>
      <c r="R63" s="24"/>
    </row>
    <row r="64" spans="1:18" ht="31.5" customHeight="1" x14ac:dyDescent="0.2">
      <c r="B64" s="123"/>
      <c r="C64" s="38" t="s">
        <v>9</v>
      </c>
      <c r="D64" s="38" t="s">
        <v>10</v>
      </c>
      <c r="E64" s="38" t="s">
        <v>1</v>
      </c>
      <c r="F64" s="38" t="s">
        <v>16</v>
      </c>
      <c r="G64" s="38" t="s">
        <v>14</v>
      </c>
      <c r="H64" s="42" t="s">
        <v>15</v>
      </c>
      <c r="I64" s="38" t="s">
        <v>18</v>
      </c>
      <c r="J64" s="42" t="s">
        <v>17</v>
      </c>
      <c r="K64" s="38" t="s">
        <v>19</v>
      </c>
      <c r="L64" s="42" t="s">
        <v>20</v>
      </c>
      <c r="M64" s="38" t="s">
        <v>4</v>
      </c>
      <c r="N64" s="127"/>
      <c r="O64" s="24"/>
      <c r="P64" s="60" t="s">
        <v>26</v>
      </c>
      <c r="Q64" s="60" t="s">
        <v>5</v>
      </c>
      <c r="R64" s="24"/>
    </row>
    <row r="65" spans="1:18" ht="15" x14ac:dyDescent="0.2">
      <c r="B65" s="39" t="s">
        <v>8</v>
      </c>
      <c r="C65" s="26">
        <v>0</v>
      </c>
      <c r="D65" s="26">
        <v>0</v>
      </c>
      <c r="E65" s="26">
        <v>0</v>
      </c>
      <c r="F65" s="46">
        <f>+C65+D65+E65</f>
        <v>0</v>
      </c>
      <c r="G65" s="26">
        <v>0</v>
      </c>
      <c r="H65" s="26"/>
      <c r="I65" s="26">
        <v>0</v>
      </c>
      <c r="J65" s="26"/>
      <c r="K65" s="26">
        <v>0</v>
      </c>
      <c r="L65" s="26"/>
      <c r="M65" s="26">
        <f>+G65+I65+K65</f>
        <v>0</v>
      </c>
      <c r="N65" s="49">
        <f>+F65+M65</f>
        <v>0</v>
      </c>
      <c r="O65" s="28"/>
      <c r="P65" s="29"/>
      <c r="Q65" s="30"/>
      <c r="R65" s="28"/>
    </row>
    <row r="66" spans="1:18" ht="15" x14ac:dyDescent="0.2">
      <c r="B66" s="39" t="s">
        <v>8</v>
      </c>
      <c r="C66" s="26">
        <v>0</v>
      </c>
      <c r="D66" s="26">
        <v>0</v>
      </c>
      <c r="E66" s="26">
        <v>0</v>
      </c>
      <c r="F66" s="46">
        <f>+C66+D66+E66</f>
        <v>0</v>
      </c>
      <c r="G66" s="26">
        <v>0</v>
      </c>
      <c r="H66" s="26"/>
      <c r="I66" s="26">
        <v>0</v>
      </c>
      <c r="J66" s="26"/>
      <c r="K66" s="26">
        <v>0</v>
      </c>
      <c r="L66" s="26"/>
      <c r="M66" s="26">
        <f>+G66+I66+K66</f>
        <v>0</v>
      </c>
      <c r="N66" s="49">
        <f>+F66+M66</f>
        <v>0</v>
      </c>
      <c r="O66" s="28"/>
      <c r="P66" s="29"/>
      <c r="Q66" s="30"/>
      <c r="R66" s="28"/>
    </row>
    <row r="67" spans="1:18" ht="15.75" x14ac:dyDescent="0.2">
      <c r="B67" s="31" t="s">
        <v>6</v>
      </c>
      <c r="C67" s="32">
        <f>SUM(C65:C66)</f>
        <v>0</v>
      </c>
      <c r="D67" s="32">
        <f>SUM(D65:D66)</f>
        <v>0</v>
      </c>
      <c r="E67" s="32">
        <f>SUM(E65:E66)</f>
        <v>0</v>
      </c>
      <c r="F67" s="32">
        <f>SUM(F65:F66)</f>
        <v>0</v>
      </c>
      <c r="G67" s="32">
        <f>SUM(G65:G66)</f>
        <v>0</v>
      </c>
      <c r="I67" s="32">
        <f>SUM(I65:I66)</f>
        <v>0</v>
      </c>
      <c r="K67" s="32">
        <f>SUM(K65:K66)</f>
        <v>0</v>
      </c>
      <c r="M67" s="50">
        <f>SUM(M65:M66)</f>
        <v>0</v>
      </c>
      <c r="N67" s="50">
        <f>SUM(N65:N66)</f>
        <v>0</v>
      </c>
      <c r="O67" s="33"/>
      <c r="Q67" s="48">
        <f>SUM(Q65:Q66)</f>
        <v>0</v>
      </c>
      <c r="R67" s="33"/>
    </row>
    <row r="69" spans="1:18" ht="15.75" x14ac:dyDescent="0.2">
      <c r="B69" s="31" t="s">
        <v>12</v>
      </c>
      <c r="C69" s="34">
        <f>F67</f>
        <v>0</v>
      </c>
      <c r="D69" s="40"/>
    </row>
    <row r="70" spans="1:18" ht="15.75" x14ac:dyDescent="0.2">
      <c r="B70" s="31" t="s">
        <v>7</v>
      </c>
      <c r="C70" s="34">
        <f>+M67</f>
        <v>0</v>
      </c>
      <c r="D70" s="40"/>
    </row>
    <row r="71" spans="1:18" ht="15.75" x14ac:dyDescent="0.25">
      <c r="B71" s="31" t="s">
        <v>3</v>
      </c>
      <c r="C71" s="36">
        <f>+C69+C70</f>
        <v>0</v>
      </c>
      <c r="D71" s="41"/>
    </row>
    <row r="73" spans="1:18" x14ac:dyDescent="0.2">
      <c r="A73" s="43"/>
      <c r="B73" s="43"/>
      <c r="C73" s="43"/>
      <c r="D73" s="43"/>
      <c r="E73" s="43"/>
      <c r="F73" s="43"/>
      <c r="G73" s="43"/>
      <c r="H73" s="43"/>
      <c r="I73" s="43"/>
      <c r="J73" s="43"/>
      <c r="K73" s="43"/>
      <c r="L73" s="43"/>
      <c r="M73" s="43"/>
      <c r="N73" s="43"/>
      <c r="O73" s="44"/>
      <c r="P73" s="43"/>
      <c r="Q73" s="43"/>
    </row>
    <row r="75" spans="1:18" ht="29.25" customHeight="1" x14ac:dyDescent="0.2">
      <c r="B75" s="61" t="s">
        <v>200</v>
      </c>
      <c r="C75" s="122" t="s">
        <v>202</v>
      </c>
      <c r="D75" s="122"/>
      <c r="E75" s="122"/>
      <c r="F75" s="122"/>
      <c r="G75" s="122"/>
      <c r="H75" s="122"/>
      <c r="I75" s="122"/>
      <c r="J75" s="122"/>
      <c r="K75" s="122"/>
      <c r="L75" s="122"/>
      <c r="M75" s="122"/>
      <c r="N75" s="122"/>
      <c r="O75" s="17"/>
      <c r="R75" s="17"/>
    </row>
    <row r="76" spans="1:18" ht="15" customHeight="1" x14ac:dyDescent="0.2">
      <c r="B76" s="21"/>
      <c r="C76" s="22"/>
      <c r="D76" s="22"/>
      <c r="E76" s="22"/>
      <c r="F76" s="22"/>
      <c r="G76" s="22"/>
      <c r="H76" s="22"/>
      <c r="I76" s="22"/>
      <c r="J76" s="22"/>
      <c r="K76" s="22"/>
      <c r="L76" s="22"/>
      <c r="M76" s="22"/>
      <c r="N76" s="22"/>
      <c r="O76" s="22"/>
      <c r="R76" s="22"/>
    </row>
    <row r="77" spans="1:18" ht="16.5" customHeight="1" x14ac:dyDescent="0.2">
      <c r="B77" s="123" t="s">
        <v>0</v>
      </c>
      <c r="C77" s="124" t="s">
        <v>13</v>
      </c>
      <c r="D77" s="125"/>
      <c r="E77" s="125"/>
      <c r="F77" s="126"/>
      <c r="G77" s="124" t="s">
        <v>2</v>
      </c>
      <c r="H77" s="125"/>
      <c r="I77" s="125"/>
      <c r="J77" s="125"/>
      <c r="K77" s="125"/>
      <c r="L77" s="125"/>
      <c r="M77" s="126"/>
      <c r="N77" s="127" t="s">
        <v>3</v>
      </c>
      <c r="O77" s="24"/>
      <c r="P77" s="121" t="s">
        <v>11</v>
      </c>
      <c r="Q77" s="121"/>
      <c r="R77" s="24"/>
    </row>
    <row r="78" spans="1:18" ht="31.5" customHeight="1" x14ac:dyDescent="0.2">
      <c r="B78" s="123"/>
      <c r="C78" s="38" t="s">
        <v>9</v>
      </c>
      <c r="D78" s="38" t="s">
        <v>10</v>
      </c>
      <c r="E78" s="38" t="s">
        <v>1</v>
      </c>
      <c r="F78" s="38" t="s">
        <v>16</v>
      </c>
      <c r="G78" s="38" t="s">
        <v>14</v>
      </c>
      <c r="H78" s="42" t="s">
        <v>15</v>
      </c>
      <c r="I78" s="38" t="s">
        <v>18</v>
      </c>
      <c r="J78" s="42" t="s">
        <v>17</v>
      </c>
      <c r="K78" s="38" t="s">
        <v>19</v>
      </c>
      <c r="L78" s="42" t="s">
        <v>20</v>
      </c>
      <c r="M78" s="38" t="s">
        <v>4</v>
      </c>
      <c r="N78" s="127"/>
      <c r="O78" s="24"/>
      <c r="P78" s="60" t="s">
        <v>26</v>
      </c>
      <c r="Q78" s="60" t="s">
        <v>5</v>
      </c>
      <c r="R78" s="24"/>
    </row>
    <row r="79" spans="1:18" ht="45" x14ac:dyDescent="0.2">
      <c r="B79" s="39" t="s">
        <v>203</v>
      </c>
      <c r="C79" s="26">
        <v>0</v>
      </c>
      <c r="D79" s="26">
        <v>0</v>
      </c>
      <c r="E79" s="26">
        <v>0</v>
      </c>
      <c r="F79" s="46">
        <f>+C79+D79+E79</f>
        <v>0</v>
      </c>
      <c r="G79" s="26">
        <v>0</v>
      </c>
      <c r="H79" s="26"/>
      <c r="I79" s="26">
        <v>0</v>
      </c>
      <c r="J79" s="26"/>
      <c r="K79" s="26">
        <v>0</v>
      </c>
      <c r="L79" s="26"/>
      <c r="M79" s="26">
        <f>+G79+I79+K79</f>
        <v>0</v>
      </c>
      <c r="N79" s="49">
        <f>+F79+M79</f>
        <v>0</v>
      </c>
      <c r="O79" s="28"/>
      <c r="P79" s="29"/>
      <c r="Q79" s="30"/>
      <c r="R79" s="28"/>
    </row>
    <row r="80" spans="1:18" ht="45" x14ac:dyDescent="0.2">
      <c r="B80" s="39" t="s">
        <v>204</v>
      </c>
      <c r="C80" s="26">
        <v>0</v>
      </c>
      <c r="D80" s="26">
        <v>0</v>
      </c>
      <c r="E80" s="26">
        <v>0</v>
      </c>
      <c r="F80" s="46">
        <f>+C80+D80+E80</f>
        <v>0</v>
      </c>
      <c r="G80" s="26">
        <v>0</v>
      </c>
      <c r="H80" s="26"/>
      <c r="I80" s="26">
        <v>0</v>
      </c>
      <c r="J80" s="26"/>
      <c r="K80" s="26">
        <v>0</v>
      </c>
      <c r="L80" s="26"/>
      <c r="M80" s="26">
        <f>+G80+I80+K80</f>
        <v>0</v>
      </c>
      <c r="N80" s="49">
        <f>+F80+M80</f>
        <v>0</v>
      </c>
      <c r="O80" s="28"/>
      <c r="P80" s="29"/>
      <c r="Q80" s="30"/>
      <c r="R80" s="28"/>
    </row>
    <row r="81" spans="1:18" ht="15.75" x14ac:dyDescent="0.2">
      <c r="B81" s="31" t="s">
        <v>6</v>
      </c>
      <c r="C81" s="32">
        <f>SUM(C79:C80)</f>
        <v>0</v>
      </c>
      <c r="D81" s="32">
        <f>SUM(D79:D80)</f>
        <v>0</v>
      </c>
      <c r="E81" s="32">
        <f>SUM(E79:E80)</f>
        <v>0</v>
      </c>
      <c r="F81" s="32">
        <f>SUM(F79:F80)</f>
        <v>0</v>
      </c>
      <c r="G81" s="32">
        <f>SUM(G79:G80)</f>
        <v>0</v>
      </c>
      <c r="I81" s="32">
        <f>SUM(I79:I80)</f>
        <v>0</v>
      </c>
      <c r="K81" s="32">
        <f>SUM(K79:K80)</f>
        <v>0</v>
      </c>
      <c r="M81" s="50">
        <f>SUM(M79:M80)</f>
        <v>0</v>
      </c>
      <c r="N81" s="50">
        <f>SUM(N79:N80)</f>
        <v>0</v>
      </c>
      <c r="O81" s="33"/>
      <c r="Q81" s="48">
        <f>SUM(Q79:Q80)</f>
        <v>0</v>
      </c>
      <c r="R81" s="33"/>
    </row>
    <row r="83" spans="1:18" ht="15.75" x14ac:dyDescent="0.2">
      <c r="B83" s="31" t="s">
        <v>12</v>
      </c>
      <c r="C83" s="34">
        <f>F81</f>
        <v>0</v>
      </c>
      <c r="D83" s="40"/>
    </row>
    <row r="84" spans="1:18" ht="15.75" x14ac:dyDescent="0.2">
      <c r="B84" s="31" t="s">
        <v>7</v>
      </c>
      <c r="C84" s="34">
        <f>+M81</f>
        <v>0</v>
      </c>
      <c r="D84" s="40"/>
    </row>
    <row r="85" spans="1:18" ht="15.75" x14ac:dyDescent="0.25">
      <c r="B85" s="31" t="s">
        <v>3</v>
      </c>
      <c r="C85" s="36">
        <f>+C83+C84</f>
        <v>0</v>
      </c>
      <c r="D85" s="41"/>
    </row>
    <row r="87" spans="1:18" x14ac:dyDescent="0.2">
      <c r="A87" s="43"/>
      <c r="B87" s="43"/>
      <c r="C87" s="43"/>
      <c r="D87" s="43"/>
      <c r="E87" s="43"/>
      <c r="F87" s="43"/>
      <c r="G87" s="43"/>
      <c r="H87" s="43"/>
      <c r="I87" s="43"/>
      <c r="J87" s="43"/>
      <c r="K87" s="43"/>
      <c r="L87" s="43"/>
      <c r="M87" s="43"/>
      <c r="N87" s="43"/>
      <c r="O87" s="44"/>
      <c r="P87" s="43"/>
      <c r="Q87" s="43"/>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206</v>
      </c>
      <c r="C2" s="122" t="s">
        <v>205</v>
      </c>
      <c r="D2" s="122"/>
      <c r="E2" s="122"/>
      <c r="F2" s="122"/>
      <c r="G2" s="122"/>
      <c r="H2" s="122"/>
      <c r="I2" s="122"/>
      <c r="J2" s="122"/>
      <c r="K2" s="122"/>
      <c r="L2" s="122"/>
      <c r="M2" s="122"/>
      <c r="N2" s="122"/>
      <c r="O2" s="17"/>
      <c r="R2" s="17"/>
    </row>
    <row r="3" spans="2:18" x14ac:dyDescent="0.2">
      <c r="C3" s="19"/>
      <c r="D3" s="19"/>
      <c r="E3" s="19"/>
      <c r="F3" s="19"/>
      <c r="G3" s="19"/>
      <c r="H3" s="19"/>
      <c r="I3" s="19"/>
      <c r="J3" s="19"/>
      <c r="K3" s="19"/>
      <c r="L3" s="19"/>
      <c r="M3" s="19"/>
      <c r="N3" s="19"/>
      <c r="O3" s="20"/>
      <c r="R3" s="20"/>
    </row>
    <row r="4" spans="2:18" ht="29.25" customHeight="1" x14ac:dyDescent="0.2">
      <c r="B4" s="61" t="s">
        <v>207</v>
      </c>
      <c r="C4" s="122" t="s">
        <v>209</v>
      </c>
      <c r="D4" s="122"/>
      <c r="E4" s="122"/>
      <c r="F4" s="122"/>
      <c r="G4" s="122"/>
      <c r="H4" s="122"/>
      <c r="I4" s="122"/>
      <c r="J4" s="122"/>
      <c r="K4" s="122"/>
      <c r="L4" s="122"/>
      <c r="M4" s="122"/>
      <c r="N4" s="122"/>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60" t="s">
        <v>26</v>
      </c>
      <c r="Q7" s="60" t="s">
        <v>5</v>
      </c>
      <c r="R7" s="24"/>
    </row>
    <row r="8" spans="2:18" ht="15" x14ac:dyDescent="0.2">
      <c r="B8" s="39" t="s">
        <v>208</v>
      </c>
      <c r="C8" s="47">
        <v>200000000</v>
      </c>
      <c r="D8" s="26">
        <v>0</v>
      </c>
      <c r="E8" s="26">
        <v>0</v>
      </c>
      <c r="F8" s="46">
        <f>+C8+D8+E8</f>
        <v>200000000</v>
      </c>
      <c r="G8" s="26">
        <v>0</v>
      </c>
      <c r="H8" s="26"/>
      <c r="I8" s="26">
        <v>0</v>
      </c>
      <c r="J8" s="26"/>
      <c r="K8" s="26">
        <v>0</v>
      </c>
      <c r="L8" s="26"/>
      <c r="M8" s="26">
        <f>+G8+I8+K8</f>
        <v>0</v>
      </c>
      <c r="N8" s="49">
        <f>+F8+M8</f>
        <v>200000000</v>
      </c>
      <c r="O8" s="28"/>
      <c r="P8" s="29"/>
      <c r="Q8" s="30"/>
      <c r="R8" s="28"/>
    </row>
    <row r="9" spans="2:18" ht="45" x14ac:dyDescent="0.2">
      <c r="B9" s="39" t="s">
        <v>210</v>
      </c>
      <c r="C9" s="47">
        <v>55000000</v>
      </c>
      <c r="D9" s="26">
        <v>0</v>
      </c>
      <c r="E9" s="26">
        <v>0</v>
      </c>
      <c r="F9" s="46">
        <f>+C9+D9+E9</f>
        <v>55000000</v>
      </c>
      <c r="G9" s="26">
        <v>0</v>
      </c>
      <c r="H9" s="26"/>
      <c r="I9" s="26">
        <v>0</v>
      </c>
      <c r="J9" s="26"/>
      <c r="K9" s="26">
        <v>0</v>
      </c>
      <c r="L9" s="26"/>
      <c r="M9" s="26">
        <f>+G9+I9+K9</f>
        <v>0</v>
      </c>
      <c r="N9" s="49">
        <f>+F9+M9</f>
        <v>55000000</v>
      </c>
      <c r="O9" s="28"/>
      <c r="P9" s="29" t="s">
        <v>211</v>
      </c>
      <c r="Q9" s="30">
        <v>1</v>
      </c>
      <c r="R9" s="28"/>
    </row>
    <row r="10" spans="2:18" ht="30" x14ac:dyDescent="0.2">
      <c r="B10" s="39" t="s">
        <v>212</v>
      </c>
      <c r="C10" s="47">
        <v>200000000</v>
      </c>
      <c r="D10" s="26">
        <v>0</v>
      </c>
      <c r="E10" s="26">
        <v>0</v>
      </c>
      <c r="F10" s="46">
        <f>+C10+D10+E10</f>
        <v>200000000</v>
      </c>
      <c r="G10" s="26">
        <v>0</v>
      </c>
      <c r="H10" s="26"/>
      <c r="I10" s="26">
        <v>0</v>
      </c>
      <c r="J10" s="26"/>
      <c r="K10" s="26">
        <v>0</v>
      </c>
      <c r="L10" s="26"/>
      <c r="M10" s="26">
        <f>+G10+I10+K10</f>
        <v>0</v>
      </c>
      <c r="N10" s="49">
        <f>+F10+M10</f>
        <v>200000000</v>
      </c>
      <c r="O10" s="28"/>
      <c r="P10" s="29"/>
      <c r="Q10" s="30"/>
      <c r="R10" s="28"/>
    </row>
    <row r="11" spans="2:18" ht="45" x14ac:dyDescent="0.2">
      <c r="B11" s="39" t="s">
        <v>213</v>
      </c>
      <c r="C11" s="47">
        <v>40000000</v>
      </c>
      <c r="D11" s="26">
        <v>0</v>
      </c>
      <c r="E11" s="26">
        <v>0</v>
      </c>
      <c r="F11" s="46">
        <f>+C11+D11+E11</f>
        <v>40000000</v>
      </c>
      <c r="G11" s="26">
        <v>0</v>
      </c>
      <c r="H11" s="26"/>
      <c r="I11" s="26">
        <v>0</v>
      </c>
      <c r="J11" s="26"/>
      <c r="K11" s="26">
        <v>0</v>
      </c>
      <c r="L11" s="26"/>
      <c r="M11" s="26">
        <f>+G11+I11+K11</f>
        <v>0</v>
      </c>
      <c r="N11" s="49">
        <f>+F11+M11</f>
        <v>40000000</v>
      </c>
      <c r="O11" s="28"/>
      <c r="P11" s="29"/>
      <c r="Q11" s="30"/>
      <c r="R11" s="28"/>
    </row>
    <row r="12" spans="2:18" ht="15.75" x14ac:dyDescent="0.2">
      <c r="B12" s="31" t="s">
        <v>6</v>
      </c>
      <c r="C12" s="32">
        <f>SUM(C8:C11)</f>
        <v>495000000</v>
      </c>
      <c r="D12" s="32">
        <f>SUM(D8:D11)</f>
        <v>0</v>
      </c>
      <c r="E12" s="32">
        <f>SUM(E8:E11)</f>
        <v>0</v>
      </c>
      <c r="F12" s="32">
        <f>SUM(F8:F11)</f>
        <v>495000000</v>
      </c>
      <c r="G12" s="32">
        <f>SUM(G8:G11)</f>
        <v>0</v>
      </c>
      <c r="I12" s="32">
        <f>SUM(I8:I11)</f>
        <v>0</v>
      </c>
      <c r="K12" s="32">
        <f>SUM(K8:K11)</f>
        <v>0</v>
      </c>
      <c r="M12" s="50">
        <f>SUM(M8:M11)</f>
        <v>0</v>
      </c>
      <c r="N12" s="50">
        <f>SUM(N8:N11)</f>
        <v>495000000</v>
      </c>
      <c r="O12" s="33"/>
      <c r="Q12" s="48">
        <f>SUM(Q8:Q11)</f>
        <v>1</v>
      </c>
      <c r="R12" s="33"/>
    </row>
    <row r="14" spans="2:18" ht="15.75" x14ac:dyDescent="0.2">
      <c r="B14" s="31" t="s">
        <v>12</v>
      </c>
      <c r="C14" s="34">
        <f>F12</f>
        <v>495000000</v>
      </c>
      <c r="D14" s="40"/>
    </row>
    <row r="15" spans="2:18" ht="15.75" x14ac:dyDescent="0.2">
      <c r="B15" s="31" t="s">
        <v>7</v>
      </c>
      <c r="C15" s="34">
        <f>+M12</f>
        <v>0</v>
      </c>
      <c r="D15" s="40"/>
    </row>
    <row r="16" spans="2:18" ht="15.75" x14ac:dyDescent="0.25">
      <c r="B16" s="31" t="s">
        <v>3</v>
      </c>
      <c r="C16" s="36">
        <f>+C14+C15</f>
        <v>495000000</v>
      </c>
      <c r="D16" s="41"/>
    </row>
    <row r="18" spans="1:18" x14ac:dyDescent="0.2">
      <c r="A18" s="43"/>
      <c r="B18" s="43"/>
      <c r="C18" s="43"/>
      <c r="D18" s="43"/>
      <c r="E18" s="43"/>
      <c r="F18" s="43"/>
      <c r="G18" s="43"/>
      <c r="H18" s="43"/>
      <c r="I18" s="43"/>
      <c r="J18" s="43"/>
      <c r="K18" s="43"/>
      <c r="L18" s="43"/>
      <c r="M18" s="43"/>
      <c r="N18" s="43"/>
      <c r="O18" s="44"/>
      <c r="P18" s="43"/>
      <c r="Q18" s="43"/>
    </row>
    <row r="20" spans="1:18" ht="29.25" customHeight="1" x14ac:dyDescent="0.2">
      <c r="B20" s="61" t="s">
        <v>215</v>
      </c>
      <c r="C20" s="122" t="s">
        <v>214</v>
      </c>
      <c r="D20" s="122"/>
      <c r="E20" s="122"/>
      <c r="F20" s="122"/>
      <c r="G20" s="122"/>
      <c r="H20" s="122"/>
      <c r="I20" s="122"/>
      <c r="J20" s="122"/>
      <c r="K20" s="122"/>
      <c r="L20" s="122"/>
      <c r="M20" s="122"/>
      <c r="N20" s="122"/>
      <c r="O20" s="17"/>
      <c r="R20" s="17"/>
    </row>
    <row r="21" spans="1:18" ht="15" customHeight="1" x14ac:dyDescent="0.2">
      <c r="B21" s="21"/>
      <c r="C21" s="22"/>
      <c r="D21" s="22"/>
      <c r="E21" s="22"/>
      <c r="F21" s="22"/>
      <c r="G21" s="22"/>
      <c r="H21" s="22"/>
      <c r="I21" s="22"/>
      <c r="J21" s="22"/>
      <c r="K21" s="22"/>
      <c r="L21" s="22"/>
      <c r="M21" s="22"/>
      <c r="N21" s="22"/>
      <c r="O21" s="22"/>
      <c r="R21" s="22"/>
    </row>
    <row r="22" spans="1:18" ht="16.5" customHeight="1" x14ac:dyDescent="0.2">
      <c r="B22" s="123" t="s">
        <v>0</v>
      </c>
      <c r="C22" s="124" t="s">
        <v>13</v>
      </c>
      <c r="D22" s="125"/>
      <c r="E22" s="125"/>
      <c r="F22" s="126"/>
      <c r="G22" s="124" t="s">
        <v>2</v>
      </c>
      <c r="H22" s="125"/>
      <c r="I22" s="125"/>
      <c r="J22" s="125"/>
      <c r="K22" s="125"/>
      <c r="L22" s="125"/>
      <c r="M22" s="126"/>
      <c r="N22" s="127" t="s">
        <v>3</v>
      </c>
      <c r="O22" s="24"/>
      <c r="P22" s="121" t="s">
        <v>11</v>
      </c>
      <c r="Q22" s="121"/>
      <c r="R22" s="24"/>
    </row>
    <row r="23" spans="1:18" ht="31.5" customHeight="1" x14ac:dyDescent="0.2">
      <c r="B23" s="123"/>
      <c r="C23" s="38" t="s">
        <v>9</v>
      </c>
      <c r="D23" s="38" t="s">
        <v>10</v>
      </c>
      <c r="E23" s="38" t="s">
        <v>1</v>
      </c>
      <c r="F23" s="38" t="s">
        <v>16</v>
      </c>
      <c r="G23" s="38" t="s">
        <v>14</v>
      </c>
      <c r="H23" s="42" t="s">
        <v>15</v>
      </c>
      <c r="I23" s="38" t="s">
        <v>18</v>
      </c>
      <c r="J23" s="42" t="s">
        <v>17</v>
      </c>
      <c r="K23" s="38" t="s">
        <v>19</v>
      </c>
      <c r="L23" s="42" t="s">
        <v>20</v>
      </c>
      <c r="M23" s="38" t="s">
        <v>4</v>
      </c>
      <c r="N23" s="127"/>
      <c r="O23" s="24"/>
      <c r="P23" s="60" t="s">
        <v>26</v>
      </c>
      <c r="Q23" s="60" t="s">
        <v>5</v>
      </c>
      <c r="R23" s="24"/>
    </row>
    <row r="24" spans="1:18" ht="45" x14ac:dyDescent="0.2">
      <c r="B24" s="39" t="s">
        <v>218</v>
      </c>
      <c r="C24" s="26">
        <v>0</v>
      </c>
      <c r="D24" s="26">
        <v>0</v>
      </c>
      <c r="E24" s="26">
        <v>0</v>
      </c>
      <c r="F24" s="46">
        <f>+C24+D24+E24</f>
        <v>0</v>
      </c>
      <c r="G24" s="26">
        <v>0</v>
      </c>
      <c r="H24" s="26"/>
      <c r="I24" s="26">
        <v>0</v>
      </c>
      <c r="J24" s="26"/>
      <c r="K24" s="26">
        <v>0</v>
      </c>
      <c r="L24" s="26"/>
      <c r="M24" s="26">
        <f>+G24+I24+K24</f>
        <v>0</v>
      </c>
      <c r="N24" s="49">
        <f>+F24+M24</f>
        <v>0</v>
      </c>
      <c r="O24" s="28"/>
      <c r="P24" s="29"/>
      <c r="Q24" s="30"/>
      <c r="R24" s="28"/>
    </row>
    <row r="25" spans="1:18" ht="28.5" x14ac:dyDescent="0.2">
      <c r="B25" s="39" t="s">
        <v>219</v>
      </c>
      <c r="C25" s="47">
        <v>450000000</v>
      </c>
      <c r="D25" s="26">
        <v>0</v>
      </c>
      <c r="E25" s="26">
        <v>0</v>
      </c>
      <c r="F25" s="46">
        <f>+C25+D25+E25</f>
        <v>450000000</v>
      </c>
      <c r="G25" s="26">
        <v>0</v>
      </c>
      <c r="H25" s="26"/>
      <c r="I25" s="26">
        <v>0</v>
      </c>
      <c r="J25" s="26"/>
      <c r="K25" s="26">
        <v>0</v>
      </c>
      <c r="L25" s="26"/>
      <c r="M25" s="26">
        <f>+G25+I25+K25</f>
        <v>0</v>
      </c>
      <c r="N25" s="49">
        <f>+F25+M25</f>
        <v>450000000</v>
      </c>
      <c r="O25" s="28"/>
      <c r="P25" s="29" t="s">
        <v>62</v>
      </c>
      <c r="Q25" s="30">
        <v>4</v>
      </c>
      <c r="R25" s="28"/>
    </row>
    <row r="26" spans="1:18" ht="28.5" x14ac:dyDescent="0.2">
      <c r="B26" s="39" t="s">
        <v>220</v>
      </c>
      <c r="C26" s="47">
        <v>150000000</v>
      </c>
      <c r="D26" s="26">
        <v>0</v>
      </c>
      <c r="E26" s="26">
        <v>0</v>
      </c>
      <c r="F26" s="46">
        <f>+C26+D26+E26</f>
        <v>150000000</v>
      </c>
      <c r="G26" s="26">
        <v>0</v>
      </c>
      <c r="H26" s="26"/>
      <c r="I26" s="26">
        <v>0</v>
      </c>
      <c r="J26" s="26"/>
      <c r="K26" s="26">
        <v>0</v>
      </c>
      <c r="L26" s="26"/>
      <c r="M26" s="26">
        <f>+G26+I26+K26</f>
        <v>0</v>
      </c>
      <c r="N26" s="49">
        <f>+F26+M26</f>
        <v>150000000</v>
      </c>
      <c r="O26" s="28"/>
      <c r="P26" s="29" t="s">
        <v>221</v>
      </c>
      <c r="Q26" s="30">
        <v>7</v>
      </c>
      <c r="R26" s="28"/>
    </row>
    <row r="27" spans="1:18" ht="28.5" x14ac:dyDescent="0.2">
      <c r="B27" s="39" t="s">
        <v>222</v>
      </c>
      <c r="C27" s="47">
        <v>768424665</v>
      </c>
      <c r="D27" s="26">
        <v>0</v>
      </c>
      <c r="E27" s="26">
        <v>0</v>
      </c>
      <c r="F27" s="46">
        <f>+C27+D27+E27</f>
        <v>768424665</v>
      </c>
      <c r="G27" s="47">
        <v>51575345</v>
      </c>
      <c r="H27" s="47"/>
      <c r="I27" s="26">
        <v>0</v>
      </c>
      <c r="J27" s="26"/>
      <c r="K27" s="26">
        <v>0</v>
      </c>
      <c r="L27" s="26"/>
      <c r="M27" s="26">
        <f>+G27+I27+K27</f>
        <v>51575345</v>
      </c>
      <c r="N27" s="49">
        <f>+F27+M27</f>
        <v>820000010</v>
      </c>
      <c r="O27" s="28"/>
      <c r="P27" s="29" t="s">
        <v>221</v>
      </c>
      <c r="Q27" s="30">
        <v>180</v>
      </c>
      <c r="R27" s="28"/>
    </row>
    <row r="28" spans="1:18" ht="30" x14ac:dyDescent="0.2">
      <c r="B28" s="31" t="s">
        <v>6</v>
      </c>
      <c r="C28" s="32">
        <f>SUM(C24:C27)</f>
        <v>1368424665</v>
      </c>
      <c r="D28" s="32">
        <f>SUM(D24:D27)</f>
        <v>0</v>
      </c>
      <c r="E28" s="32">
        <f>SUM(E24:E27)</f>
        <v>0</v>
      </c>
      <c r="F28" s="32">
        <f>SUM(F24:F27)</f>
        <v>1368424665</v>
      </c>
      <c r="G28" s="32">
        <f>SUM(G24:G27)</f>
        <v>51575345</v>
      </c>
      <c r="I28" s="32">
        <f>SUM(I24:I27)</f>
        <v>0</v>
      </c>
      <c r="K28" s="32">
        <f>SUM(K24:K27)</f>
        <v>0</v>
      </c>
      <c r="M28" s="50">
        <f>SUM(M24:M27)</f>
        <v>51575345</v>
      </c>
      <c r="N28" s="50">
        <f>SUM(N24:N27)</f>
        <v>1420000010</v>
      </c>
      <c r="O28" s="33"/>
      <c r="P28" s="66" t="s">
        <v>62</v>
      </c>
      <c r="Q28" s="48">
        <f>+Q25</f>
        <v>4</v>
      </c>
      <c r="R28" s="33"/>
    </row>
    <row r="29" spans="1:18" ht="30" x14ac:dyDescent="0.2">
      <c r="P29" s="66" t="s">
        <v>221</v>
      </c>
      <c r="Q29" s="48">
        <f>+Q26+Q27</f>
        <v>187</v>
      </c>
    </row>
    <row r="30" spans="1:18" ht="15.75" x14ac:dyDescent="0.2">
      <c r="B30" s="31" t="s">
        <v>12</v>
      </c>
      <c r="C30" s="34">
        <f>F28</f>
        <v>1368424665</v>
      </c>
      <c r="D30" s="40"/>
    </row>
    <row r="31" spans="1:18" ht="15.75" x14ac:dyDescent="0.2">
      <c r="B31" s="31" t="s">
        <v>7</v>
      </c>
      <c r="C31" s="34">
        <f>+M28</f>
        <v>51575345</v>
      </c>
      <c r="D31" s="40"/>
    </row>
    <row r="32" spans="1:18" ht="15.75" x14ac:dyDescent="0.25">
      <c r="B32" s="31" t="s">
        <v>3</v>
      </c>
      <c r="C32" s="36">
        <f>+C30+C31</f>
        <v>1420000010</v>
      </c>
      <c r="D32" s="41"/>
    </row>
    <row r="34" spans="1:18" x14ac:dyDescent="0.2">
      <c r="A34" s="43"/>
      <c r="B34" s="43"/>
      <c r="C34" s="43"/>
      <c r="D34" s="43"/>
      <c r="E34" s="43"/>
      <c r="F34" s="43"/>
      <c r="G34" s="43"/>
      <c r="H34" s="43"/>
      <c r="I34" s="43"/>
      <c r="J34" s="43"/>
      <c r="K34" s="43"/>
      <c r="L34" s="43"/>
      <c r="M34" s="43"/>
      <c r="N34" s="43"/>
      <c r="O34" s="44"/>
      <c r="P34" s="43"/>
      <c r="Q34" s="43"/>
    </row>
    <row r="36" spans="1:18" ht="29.25" customHeight="1" x14ac:dyDescent="0.2">
      <c r="B36" s="61" t="s">
        <v>216</v>
      </c>
      <c r="C36" s="122" t="s">
        <v>223</v>
      </c>
      <c r="D36" s="122"/>
      <c r="E36" s="122"/>
      <c r="F36" s="122"/>
      <c r="G36" s="122"/>
      <c r="H36" s="122"/>
      <c r="I36" s="122"/>
      <c r="J36" s="122"/>
      <c r="K36" s="122"/>
      <c r="L36" s="122"/>
      <c r="M36" s="122"/>
      <c r="N36" s="122"/>
      <c r="O36" s="17"/>
      <c r="R36" s="17"/>
    </row>
    <row r="37" spans="1:18" ht="15" customHeight="1" x14ac:dyDescent="0.2">
      <c r="B37" s="21"/>
      <c r="C37" s="22"/>
      <c r="D37" s="22"/>
      <c r="E37" s="22"/>
      <c r="F37" s="22"/>
      <c r="G37" s="22"/>
      <c r="H37" s="22"/>
      <c r="I37" s="22"/>
      <c r="J37" s="22"/>
      <c r="K37" s="22"/>
      <c r="L37" s="22"/>
      <c r="M37" s="22"/>
      <c r="N37" s="22"/>
      <c r="O37" s="22"/>
      <c r="R37" s="22"/>
    </row>
    <row r="38" spans="1:18" ht="16.5" customHeight="1" x14ac:dyDescent="0.2">
      <c r="B38" s="123" t="s">
        <v>0</v>
      </c>
      <c r="C38" s="124" t="s">
        <v>13</v>
      </c>
      <c r="D38" s="125"/>
      <c r="E38" s="125"/>
      <c r="F38" s="126"/>
      <c r="G38" s="124" t="s">
        <v>2</v>
      </c>
      <c r="H38" s="125"/>
      <c r="I38" s="125"/>
      <c r="J38" s="125"/>
      <c r="K38" s="125"/>
      <c r="L38" s="125"/>
      <c r="M38" s="126"/>
      <c r="N38" s="127" t="s">
        <v>3</v>
      </c>
      <c r="O38" s="24"/>
      <c r="P38" s="121" t="s">
        <v>11</v>
      </c>
      <c r="Q38" s="121"/>
      <c r="R38" s="24"/>
    </row>
    <row r="39" spans="1:18" ht="31.5" customHeight="1" x14ac:dyDescent="0.2">
      <c r="B39" s="123"/>
      <c r="C39" s="38" t="s">
        <v>9</v>
      </c>
      <c r="D39" s="38" t="s">
        <v>10</v>
      </c>
      <c r="E39" s="38" t="s">
        <v>1</v>
      </c>
      <c r="F39" s="38" t="s">
        <v>16</v>
      </c>
      <c r="G39" s="38" t="s">
        <v>14</v>
      </c>
      <c r="H39" s="42" t="s">
        <v>15</v>
      </c>
      <c r="I39" s="38" t="s">
        <v>18</v>
      </c>
      <c r="J39" s="42" t="s">
        <v>17</v>
      </c>
      <c r="K39" s="38" t="s">
        <v>19</v>
      </c>
      <c r="L39" s="42" t="s">
        <v>20</v>
      </c>
      <c r="M39" s="38" t="s">
        <v>4</v>
      </c>
      <c r="N39" s="127"/>
      <c r="O39" s="24"/>
      <c r="P39" s="60" t="s">
        <v>26</v>
      </c>
      <c r="Q39" s="60" t="s">
        <v>5</v>
      </c>
      <c r="R39" s="24"/>
    </row>
    <row r="40" spans="1:18" ht="42.75" x14ac:dyDescent="0.2">
      <c r="B40" s="39" t="s">
        <v>224</v>
      </c>
      <c r="C40" s="26">
        <v>0</v>
      </c>
      <c r="D40" s="26">
        <v>0</v>
      </c>
      <c r="E40" s="26">
        <v>0</v>
      </c>
      <c r="F40" s="46">
        <f>+C40+D40+E40</f>
        <v>0</v>
      </c>
      <c r="G40" s="26">
        <v>0</v>
      </c>
      <c r="H40" s="26"/>
      <c r="I40" s="26">
        <v>0</v>
      </c>
      <c r="J40" s="26"/>
      <c r="K40" s="26">
        <v>0</v>
      </c>
      <c r="L40" s="26"/>
      <c r="M40" s="26">
        <f>+G40+I40+K40</f>
        <v>0</v>
      </c>
      <c r="N40" s="49">
        <f>+F40+M40</f>
        <v>0</v>
      </c>
      <c r="O40" s="28"/>
      <c r="P40" s="29" t="s">
        <v>211</v>
      </c>
      <c r="Q40" s="30">
        <v>1</v>
      </c>
      <c r="R40" s="28"/>
    </row>
    <row r="41" spans="1:18" ht="30" x14ac:dyDescent="0.2">
      <c r="B41" s="39" t="s">
        <v>225</v>
      </c>
      <c r="C41" s="26">
        <v>0</v>
      </c>
      <c r="D41" s="26">
        <v>0</v>
      </c>
      <c r="E41" s="26">
        <v>0</v>
      </c>
      <c r="F41" s="46">
        <f>+C41+D41+E41</f>
        <v>0</v>
      </c>
      <c r="G41" s="26">
        <v>0</v>
      </c>
      <c r="H41" s="26"/>
      <c r="I41" s="26">
        <v>0</v>
      </c>
      <c r="J41" s="26"/>
      <c r="K41" s="26">
        <v>0</v>
      </c>
      <c r="L41" s="26"/>
      <c r="M41" s="26">
        <f>+G41+I41+K41</f>
        <v>0</v>
      </c>
      <c r="N41" s="49">
        <f>+F41+M41</f>
        <v>0</v>
      </c>
      <c r="O41" s="28"/>
      <c r="P41" s="29"/>
      <c r="Q41" s="30"/>
      <c r="R41" s="28"/>
    </row>
    <row r="42" spans="1:18" ht="15.75" x14ac:dyDescent="0.2">
      <c r="B42" s="31" t="s">
        <v>6</v>
      </c>
      <c r="C42" s="32">
        <f>SUM(C40:C41)</f>
        <v>0</v>
      </c>
      <c r="D42" s="32">
        <f>SUM(D40:D41)</f>
        <v>0</v>
      </c>
      <c r="E42" s="32">
        <f>SUM(E40:E41)</f>
        <v>0</v>
      </c>
      <c r="F42" s="32">
        <f>SUM(F40:F41)</f>
        <v>0</v>
      </c>
      <c r="G42" s="32">
        <f>SUM(G40:G41)</f>
        <v>0</v>
      </c>
      <c r="I42" s="32">
        <f>SUM(I40:I41)</f>
        <v>0</v>
      </c>
      <c r="K42" s="32">
        <f>SUM(K40:K41)</f>
        <v>0</v>
      </c>
      <c r="M42" s="50">
        <f>SUM(M40:M41)</f>
        <v>0</v>
      </c>
      <c r="N42" s="50">
        <f>SUM(N40:N41)</f>
        <v>0</v>
      </c>
      <c r="O42" s="33"/>
      <c r="Q42" s="48">
        <f>SUM(Q40:Q41)</f>
        <v>1</v>
      </c>
      <c r="R42" s="33"/>
    </row>
    <row r="44" spans="1:18" ht="15.75" x14ac:dyDescent="0.2">
      <c r="B44" s="31" t="s">
        <v>12</v>
      </c>
      <c r="C44" s="34">
        <f>F42</f>
        <v>0</v>
      </c>
      <c r="D44" s="40"/>
    </row>
    <row r="45" spans="1:18" ht="15.75" x14ac:dyDescent="0.2">
      <c r="B45" s="31" t="s">
        <v>7</v>
      </c>
      <c r="C45" s="34">
        <f>+M42</f>
        <v>0</v>
      </c>
      <c r="D45" s="40"/>
    </row>
    <row r="46" spans="1:18" ht="15.75" x14ac:dyDescent="0.25">
      <c r="B46" s="31" t="s">
        <v>3</v>
      </c>
      <c r="C46" s="36">
        <f>+C44+C45</f>
        <v>0</v>
      </c>
      <c r="D46" s="41"/>
    </row>
    <row r="48" spans="1:18" x14ac:dyDescent="0.2">
      <c r="A48" s="43"/>
      <c r="B48" s="43"/>
      <c r="C48" s="43"/>
      <c r="D48" s="43"/>
      <c r="E48" s="43"/>
      <c r="F48" s="43"/>
      <c r="G48" s="43"/>
      <c r="H48" s="43"/>
      <c r="I48" s="43"/>
      <c r="J48" s="43"/>
      <c r="K48" s="43"/>
      <c r="L48" s="43"/>
      <c r="M48" s="43"/>
      <c r="N48" s="43"/>
      <c r="O48" s="44"/>
      <c r="P48" s="43"/>
      <c r="Q48" s="43"/>
    </row>
    <row r="50" spans="1:18" ht="29.25" customHeight="1" x14ac:dyDescent="0.2">
      <c r="B50" s="61" t="s">
        <v>217</v>
      </c>
      <c r="C50" s="122" t="s">
        <v>226</v>
      </c>
      <c r="D50" s="122"/>
      <c r="E50" s="122"/>
      <c r="F50" s="122"/>
      <c r="G50" s="122"/>
      <c r="H50" s="122"/>
      <c r="I50" s="122"/>
      <c r="J50" s="122"/>
      <c r="K50" s="122"/>
      <c r="L50" s="122"/>
      <c r="M50" s="122"/>
      <c r="N50" s="122"/>
      <c r="O50" s="17"/>
      <c r="R50" s="17"/>
    </row>
    <row r="51" spans="1:18" ht="15" customHeight="1" x14ac:dyDescent="0.2">
      <c r="B51" s="21"/>
      <c r="C51" s="22"/>
      <c r="D51" s="22"/>
      <c r="E51" s="22"/>
      <c r="F51" s="22"/>
      <c r="G51" s="22"/>
      <c r="H51" s="22"/>
      <c r="I51" s="22"/>
      <c r="J51" s="22"/>
      <c r="K51" s="22"/>
      <c r="L51" s="22"/>
      <c r="M51" s="22"/>
      <c r="N51" s="22"/>
      <c r="O51" s="22"/>
      <c r="R51" s="22"/>
    </row>
    <row r="52" spans="1:18" ht="16.5" customHeight="1" x14ac:dyDescent="0.2">
      <c r="B52" s="123" t="s">
        <v>0</v>
      </c>
      <c r="C52" s="124" t="s">
        <v>13</v>
      </c>
      <c r="D52" s="125"/>
      <c r="E52" s="125"/>
      <c r="F52" s="126"/>
      <c r="G52" s="124" t="s">
        <v>2</v>
      </c>
      <c r="H52" s="125"/>
      <c r="I52" s="125"/>
      <c r="J52" s="125"/>
      <c r="K52" s="125"/>
      <c r="L52" s="125"/>
      <c r="M52" s="126"/>
      <c r="N52" s="127" t="s">
        <v>3</v>
      </c>
      <c r="O52" s="24"/>
      <c r="P52" s="121" t="s">
        <v>11</v>
      </c>
      <c r="Q52" s="121"/>
      <c r="R52" s="24"/>
    </row>
    <row r="53" spans="1:18" ht="31.5" customHeight="1" x14ac:dyDescent="0.2">
      <c r="B53" s="123"/>
      <c r="C53" s="38" t="s">
        <v>9</v>
      </c>
      <c r="D53" s="38" t="s">
        <v>10</v>
      </c>
      <c r="E53" s="38" t="s">
        <v>1</v>
      </c>
      <c r="F53" s="38" t="s">
        <v>16</v>
      </c>
      <c r="G53" s="38" t="s">
        <v>14</v>
      </c>
      <c r="H53" s="42" t="s">
        <v>15</v>
      </c>
      <c r="I53" s="38" t="s">
        <v>18</v>
      </c>
      <c r="J53" s="42" t="s">
        <v>17</v>
      </c>
      <c r="K53" s="38" t="s">
        <v>19</v>
      </c>
      <c r="L53" s="42" t="s">
        <v>20</v>
      </c>
      <c r="M53" s="38" t="s">
        <v>4</v>
      </c>
      <c r="N53" s="127"/>
      <c r="O53" s="24"/>
      <c r="P53" s="60" t="s">
        <v>26</v>
      </c>
      <c r="Q53" s="60" t="s">
        <v>5</v>
      </c>
      <c r="R53" s="24"/>
    </row>
    <row r="54" spans="1:18" ht="30" x14ac:dyDescent="0.2">
      <c r="B54" s="39" t="s">
        <v>227</v>
      </c>
      <c r="C54" s="26">
        <v>0</v>
      </c>
      <c r="D54" s="26">
        <v>0</v>
      </c>
      <c r="E54" s="26">
        <v>0</v>
      </c>
      <c r="F54" s="46">
        <f>+C54+D54+E54</f>
        <v>0</v>
      </c>
      <c r="G54" s="26">
        <v>20000000</v>
      </c>
      <c r="H54" s="62" t="s">
        <v>230</v>
      </c>
      <c r="I54" s="26">
        <v>0</v>
      </c>
      <c r="J54" s="26"/>
      <c r="K54" s="26">
        <v>0</v>
      </c>
      <c r="L54" s="26"/>
      <c r="M54" s="26">
        <f>+G54+I54+K54</f>
        <v>20000000</v>
      </c>
      <c r="N54" s="49">
        <f>+F54+M54</f>
        <v>20000000</v>
      </c>
      <c r="O54" s="28"/>
      <c r="P54" s="29" t="s">
        <v>229</v>
      </c>
      <c r="Q54" s="30">
        <v>200</v>
      </c>
      <c r="R54" s="28"/>
    </row>
    <row r="55" spans="1:18" ht="75" x14ac:dyDescent="0.2">
      <c r="B55" s="39" t="s">
        <v>228</v>
      </c>
      <c r="C55" s="26">
        <v>0</v>
      </c>
      <c r="D55" s="26">
        <v>0</v>
      </c>
      <c r="E55" s="26">
        <v>0</v>
      </c>
      <c r="F55" s="46">
        <f>+C55+D55+E55</f>
        <v>0</v>
      </c>
      <c r="G55" s="47">
        <v>272000000</v>
      </c>
      <c r="H55" s="47"/>
      <c r="I55" s="26">
        <v>0</v>
      </c>
      <c r="J55" s="26"/>
      <c r="K55" s="26">
        <v>0</v>
      </c>
      <c r="L55" s="26"/>
      <c r="M55" s="26">
        <f>+G55+I55+K55</f>
        <v>272000000</v>
      </c>
      <c r="N55" s="49">
        <f>+F55+M55</f>
        <v>272000000</v>
      </c>
      <c r="O55" s="28"/>
      <c r="P55" s="29" t="s">
        <v>221</v>
      </c>
      <c r="Q55" s="30">
        <v>26</v>
      </c>
      <c r="R55" s="28"/>
    </row>
    <row r="56" spans="1:18" ht="30" x14ac:dyDescent="0.2">
      <c r="B56" s="39" t="s">
        <v>231</v>
      </c>
      <c r="C56" s="26">
        <v>0</v>
      </c>
      <c r="D56" s="26">
        <v>0</v>
      </c>
      <c r="E56" s="26">
        <v>0</v>
      </c>
      <c r="F56" s="46">
        <f>+C56+D56+E56</f>
        <v>0</v>
      </c>
      <c r="G56" s="26">
        <v>0</v>
      </c>
      <c r="H56" s="26"/>
      <c r="I56" s="26">
        <v>0</v>
      </c>
      <c r="J56" s="26"/>
      <c r="K56" s="26">
        <v>0</v>
      </c>
      <c r="L56" s="26"/>
      <c r="M56" s="26">
        <f>+G56+I56+K56</f>
        <v>0</v>
      </c>
      <c r="N56" s="49">
        <f>+F56+M56</f>
        <v>0</v>
      </c>
      <c r="O56" s="28"/>
      <c r="P56" s="29"/>
      <c r="Q56" s="30"/>
      <c r="R56" s="28"/>
    </row>
    <row r="57" spans="1:18" ht="15.75" x14ac:dyDescent="0.2">
      <c r="B57" s="31" t="s">
        <v>6</v>
      </c>
      <c r="C57" s="32">
        <f>SUM(C54:C56)</f>
        <v>0</v>
      </c>
      <c r="D57" s="32">
        <f>SUM(D54:D56)</f>
        <v>0</v>
      </c>
      <c r="E57" s="32">
        <f>SUM(E54:E56)</f>
        <v>0</v>
      </c>
      <c r="F57" s="32">
        <f>SUM(F54:F56)</f>
        <v>0</v>
      </c>
      <c r="G57" s="32">
        <f>SUM(G54:G56)</f>
        <v>292000000</v>
      </c>
      <c r="I57" s="32">
        <f>SUM(I54:I56)</f>
        <v>0</v>
      </c>
      <c r="K57" s="32">
        <f>SUM(K54:K56)</f>
        <v>0</v>
      </c>
      <c r="M57" s="50">
        <f>SUM(M54:M56)</f>
        <v>292000000</v>
      </c>
      <c r="N57" s="50">
        <f>SUM(N54:N56)</f>
        <v>292000000</v>
      </c>
      <c r="O57" s="33"/>
      <c r="Q57" s="48">
        <f>SUM(Q54:Q56)</f>
        <v>226</v>
      </c>
      <c r="R57" s="33"/>
    </row>
    <row r="59" spans="1:18" ht="15.75" x14ac:dyDescent="0.2">
      <c r="B59" s="31" t="s">
        <v>12</v>
      </c>
      <c r="C59" s="34">
        <f>F57</f>
        <v>0</v>
      </c>
      <c r="D59" s="40"/>
    </row>
    <row r="60" spans="1:18" ht="15.75" x14ac:dyDescent="0.2">
      <c r="B60" s="31" t="s">
        <v>7</v>
      </c>
      <c r="C60" s="34">
        <f>+M57</f>
        <v>292000000</v>
      </c>
      <c r="D60" s="40"/>
    </row>
    <row r="61" spans="1:18" ht="15.75" x14ac:dyDescent="0.25">
      <c r="B61" s="31" t="s">
        <v>3</v>
      </c>
      <c r="C61" s="36">
        <f>+C59+C60</f>
        <v>292000000</v>
      </c>
      <c r="D61" s="41"/>
    </row>
    <row r="63" spans="1:18" x14ac:dyDescent="0.2">
      <c r="A63" s="43"/>
      <c r="B63" s="43"/>
      <c r="C63" s="43"/>
      <c r="D63" s="43"/>
      <c r="E63" s="43"/>
      <c r="F63" s="43"/>
      <c r="G63" s="43"/>
      <c r="H63" s="43"/>
      <c r="I63" s="43"/>
      <c r="J63" s="43"/>
      <c r="K63" s="43"/>
      <c r="L63" s="43"/>
      <c r="M63" s="43"/>
      <c r="N63" s="43"/>
      <c r="O63" s="44"/>
      <c r="P63" s="43"/>
      <c r="Q63" s="43"/>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18" customWidth="1"/>
    <col min="2" max="2" width="44.855468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243</v>
      </c>
      <c r="C2" s="122" t="s">
        <v>245</v>
      </c>
      <c r="D2" s="122"/>
      <c r="E2" s="122"/>
      <c r="F2" s="122"/>
      <c r="G2" s="122"/>
      <c r="H2" s="122"/>
      <c r="I2" s="122"/>
      <c r="J2" s="122"/>
      <c r="K2" s="122"/>
      <c r="L2" s="122"/>
      <c r="M2" s="122"/>
      <c r="N2" s="122"/>
      <c r="O2" s="17"/>
      <c r="R2" s="17"/>
    </row>
    <row r="3" spans="2:18" x14ac:dyDescent="0.2">
      <c r="C3" s="19"/>
      <c r="D3" s="19"/>
      <c r="E3" s="19"/>
      <c r="F3" s="19"/>
      <c r="G3" s="19"/>
      <c r="H3" s="19"/>
      <c r="I3" s="19"/>
      <c r="J3" s="19"/>
      <c r="K3" s="19"/>
      <c r="L3" s="19"/>
      <c r="M3" s="19"/>
      <c r="N3" s="19"/>
      <c r="O3" s="20"/>
      <c r="R3" s="20"/>
    </row>
    <row r="4" spans="2:18" ht="29.25" customHeight="1" x14ac:dyDescent="0.2">
      <c r="B4" s="61" t="s">
        <v>244</v>
      </c>
      <c r="C4" s="122" t="s">
        <v>232</v>
      </c>
      <c r="D4" s="122"/>
      <c r="E4" s="122"/>
      <c r="F4" s="122"/>
      <c r="G4" s="122"/>
      <c r="H4" s="122"/>
      <c r="I4" s="122"/>
      <c r="J4" s="122"/>
      <c r="K4" s="122"/>
      <c r="L4" s="122"/>
      <c r="M4" s="122"/>
      <c r="N4" s="122"/>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23" t="s">
        <v>0</v>
      </c>
      <c r="C6" s="124" t="s">
        <v>13</v>
      </c>
      <c r="D6" s="125"/>
      <c r="E6" s="125"/>
      <c r="F6" s="126"/>
      <c r="G6" s="124" t="s">
        <v>2</v>
      </c>
      <c r="H6" s="125"/>
      <c r="I6" s="125"/>
      <c r="J6" s="125"/>
      <c r="K6" s="125"/>
      <c r="L6" s="125"/>
      <c r="M6" s="126"/>
      <c r="N6" s="127" t="s">
        <v>3</v>
      </c>
      <c r="O6" s="24"/>
      <c r="P6" s="121" t="s">
        <v>11</v>
      </c>
      <c r="Q6" s="121"/>
      <c r="R6" s="24"/>
    </row>
    <row r="7" spans="2:18" ht="31.5" customHeight="1" x14ac:dyDescent="0.2">
      <c r="B7" s="123"/>
      <c r="C7" s="38" t="s">
        <v>9</v>
      </c>
      <c r="D7" s="38" t="s">
        <v>10</v>
      </c>
      <c r="E7" s="38" t="s">
        <v>1</v>
      </c>
      <c r="F7" s="38" t="s">
        <v>16</v>
      </c>
      <c r="G7" s="38" t="s">
        <v>14</v>
      </c>
      <c r="H7" s="42" t="s">
        <v>15</v>
      </c>
      <c r="I7" s="38" t="s">
        <v>18</v>
      </c>
      <c r="J7" s="42" t="s">
        <v>17</v>
      </c>
      <c r="K7" s="38" t="s">
        <v>19</v>
      </c>
      <c r="L7" s="42" t="s">
        <v>20</v>
      </c>
      <c r="M7" s="38" t="s">
        <v>4</v>
      </c>
      <c r="N7" s="127"/>
      <c r="O7" s="24"/>
      <c r="P7" s="60" t="s">
        <v>26</v>
      </c>
      <c r="Q7" s="60" t="s">
        <v>5</v>
      </c>
      <c r="R7" s="24"/>
    </row>
    <row r="8" spans="2:18" ht="30" x14ac:dyDescent="0.2">
      <c r="B8" s="39" t="s">
        <v>233</v>
      </c>
      <c r="C8" s="26">
        <v>0</v>
      </c>
      <c r="D8" s="26">
        <v>0</v>
      </c>
      <c r="E8" s="26">
        <v>0</v>
      </c>
      <c r="F8" s="46">
        <f t="shared" ref="F8:F13" si="0">+C8+D8+E8</f>
        <v>0</v>
      </c>
      <c r="G8" s="26">
        <v>0</v>
      </c>
      <c r="H8" s="26"/>
      <c r="I8" s="26">
        <v>0</v>
      </c>
      <c r="J8" s="26"/>
      <c r="K8" s="26">
        <v>0</v>
      </c>
      <c r="L8" s="26"/>
      <c r="M8" s="26">
        <f t="shared" ref="M8:M13" si="1">+G8+I8+K8</f>
        <v>0</v>
      </c>
      <c r="N8" s="49">
        <f t="shared" ref="N8:N13" si="2">+F8+M8</f>
        <v>0</v>
      </c>
      <c r="O8" s="28"/>
      <c r="P8" s="29" t="s">
        <v>234</v>
      </c>
      <c r="Q8" s="51">
        <v>0.8</v>
      </c>
      <c r="R8" s="28"/>
    </row>
    <row r="9" spans="2:18" ht="30" x14ac:dyDescent="0.2">
      <c r="B9" s="39" t="s">
        <v>235</v>
      </c>
      <c r="C9" s="26">
        <v>0</v>
      </c>
      <c r="D9" s="26">
        <v>0</v>
      </c>
      <c r="E9" s="26">
        <v>0</v>
      </c>
      <c r="F9" s="46">
        <f t="shared" si="0"/>
        <v>0</v>
      </c>
      <c r="G9" s="26">
        <v>0</v>
      </c>
      <c r="H9" s="26"/>
      <c r="I9" s="26">
        <v>0</v>
      </c>
      <c r="J9" s="26"/>
      <c r="K9" s="26">
        <v>0</v>
      </c>
      <c r="L9" s="26"/>
      <c r="M9" s="26">
        <f t="shared" si="1"/>
        <v>0</v>
      </c>
      <c r="N9" s="49">
        <f t="shared" si="2"/>
        <v>0</v>
      </c>
      <c r="O9" s="28"/>
      <c r="P9" s="29"/>
      <c r="Q9" s="30"/>
      <c r="R9" s="28"/>
    </row>
    <row r="10" spans="2:18" ht="45" x14ac:dyDescent="0.2">
      <c r="B10" s="39" t="s">
        <v>236</v>
      </c>
      <c r="C10" s="26">
        <v>0</v>
      </c>
      <c r="D10" s="26">
        <v>0</v>
      </c>
      <c r="E10" s="26">
        <v>0</v>
      </c>
      <c r="F10" s="46">
        <f t="shared" si="0"/>
        <v>0</v>
      </c>
      <c r="G10" s="26">
        <v>0</v>
      </c>
      <c r="H10" s="26"/>
      <c r="I10" s="26">
        <v>0</v>
      </c>
      <c r="J10" s="26"/>
      <c r="K10" s="26">
        <v>0</v>
      </c>
      <c r="L10" s="26"/>
      <c r="M10" s="26">
        <f t="shared" si="1"/>
        <v>0</v>
      </c>
      <c r="N10" s="49">
        <f t="shared" si="2"/>
        <v>0</v>
      </c>
      <c r="O10" s="28"/>
      <c r="P10" s="29"/>
      <c r="Q10" s="30"/>
      <c r="R10" s="28"/>
    </row>
    <row r="11" spans="2:18" ht="15" x14ac:dyDescent="0.2">
      <c r="B11" s="39" t="s">
        <v>237</v>
      </c>
      <c r="C11" s="26">
        <v>0</v>
      </c>
      <c r="D11" s="26">
        <v>0</v>
      </c>
      <c r="E11" s="26">
        <v>0</v>
      </c>
      <c r="F11" s="46">
        <f t="shared" si="0"/>
        <v>0</v>
      </c>
      <c r="G11" s="26">
        <v>0</v>
      </c>
      <c r="H11" s="26"/>
      <c r="I11" s="26">
        <v>0</v>
      </c>
      <c r="J11" s="26"/>
      <c r="K11" s="26">
        <v>0</v>
      </c>
      <c r="L11" s="26"/>
      <c r="M11" s="26">
        <f t="shared" si="1"/>
        <v>0</v>
      </c>
      <c r="N11" s="49">
        <f t="shared" si="2"/>
        <v>0</v>
      </c>
      <c r="O11" s="28"/>
      <c r="P11" s="29"/>
      <c r="Q11" s="30"/>
      <c r="R11" s="28"/>
    </row>
    <row r="12" spans="2:18" ht="42.75" x14ac:dyDescent="0.2">
      <c r="B12" s="39" t="s">
        <v>238</v>
      </c>
      <c r="C12" s="26">
        <v>0</v>
      </c>
      <c r="D12" s="26">
        <v>0</v>
      </c>
      <c r="E12" s="26">
        <v>0</v>
      </c>
      <c r="F12" s="46">
        <f t="shared" si="0"/>
        <v>0</v>
      </c>
      <c r="G12" s="26">
        <v>0</v>
      </c>
      <c r="H12" s="26"/>
      <c r="I12" s="26">
        <v>0</v>
      </c>
      <c r="J12" s="26"/>
      <c r="K12" s="26">
        <v>0</v>
      </c>
      <c r="L12" s="26"/>
      <c r="M12" s="26">
        <f t="shared" si="1"/>
        <v>0</v>
      </c>
      <c r="N12" s="49">
        <f t="shared" si="2"/>
        <v>0</v>
      </c>
      <c r="O12" s="28"/>
      <c r="P12" s="29" t="s">
        <v>239</v>
      </c>
      <c r="Q12" s="37" t="s">
        <v>240</v>
      </c>
      <c r="R12" s="28"/>
    </row>
    <row r="13" spans="2:18" ht="42.75" x14ac:dyDescent="0.2">
      <c r="B13" s="39" t="s">
        <v>241</v>
      </c>
      <c r="C13" s="26">
        <v>0</v>
      </c>
      <c r="D13" s="26">
        <v>0</v>
      </c>
      <c r="E13" s="26">
        <v>0</v>
      </c>
      <c r="F13" s="46">
        <f t="shared" si="0"/>
        <v>0</v>
      </c>
      <c r="G13" s="26">
        <v>0</v>
      </c>
      <c r="H13" s="26"/>
      <c r="I13" s="26">
        <v>0</v>
      </c>
      <c r="J13" s="26"/>
      <c r="K13" s="26">
        <v>0</v>
      </c>
      <c r="L13" s="26"/>
      <c r="M13" s="26">
        <f t="shared" si="1"/>
        <v>0</v>
      </c>
      <c r="N13" s="49">
        <f t="shared" si="2"/>
        <v>0</v>
      </c>
      <c r="O13" s="28"/>
      <c r="P13" s="29" t="s">
        <v>242</v>
      </c>
      <c r="Q13" s="37" t="s">
        <v>240</v>
      </c>
      <c r="R13" s="28"/>
    </row>
    <row r="14" spans="2:18" ht="15.75" x14ac:dyDescent="0.2">
      <c r="B14" s="31" t="s">
        <v>6</v>
      </c>
      <c r="C14" s="32">
        <f>SUM(C8:C13)</f>
        <v>0</v>
      </c>
      <c r="D14" s="32">
        <f>SUM(D8:D13)</f>
        <v>0</v>
      </c>
      <c r="E14" s="32">
        <f>SUM(E8:E13)</f>
        <v>0</v>
      </c>
      <c r="F14" s="32">
        <f>SUM(F8:F13)</f>
        <v>0</v>
      </c>
      <c r="G14" s="32">
        <f>SUM(G8:G13)</f>
        <v>0</v>
      </c>
      <c r="I14" s="32">
        <f>SUM(I8:I13)</f>
        <v>0</v>
      </c>
      <c r="K14" s="32">
        <f>SUM(K8:K13)</f>
        <v>0</v>
      </c>
      <c r="M14" s="50">
        <f>SUM(M8:M13)</f>
        <v>0</v>
      </c>
      <c r="N14" s="50">
        <f>SUM(N8:N13)</f>
        <v>0</v>
      </c>
      <c r="O14" s="33"/>
      <c r="Q14" s="48"/>
      <c r="R14" s="33"/>
    </row>
    <row r="16" spans="2:18" ht="15.75" x14ac:dyDescent="0.2">
      <c r="B16" s="31" t="s">
        <v>12</v>
      </c>
      <c r="C16" s="34">
        <f>F14</f>
        <v>0</v>
      </c>
      <c r="D16" s="40"/>
    </row>
    <row r="17" spans="1:18" ht="15.75" x14ac:dyDescent="0.2">
      <c r="B17" s="31" t="s">
        <v>7</v>
      </c>
      <c r="C17" s="34">
        <f>+M14</f>
        <v>0</v>
      </c>
      <c r="D17" s="40"/>
    </row>
    <row r="18" spans="1:18" ht="15.75" x14ac:dyDescent="0.25">
      <c r="B18" s="31" t="s">
        <v>3</v>
      </c>
      <c r="C18" s="36">
        <f>+C16+C17</f>
        <v>0</v>
      </c>
      <c r="D18" s="41"/>
    </row>
    <row r="20" spans="1:18" x14ac:dyDescent="0.2">
      <c r="A20" s="43"/>
      <c r="B20" s="43"/>
      <c r="C20" s="43"/>
      <c r="D20" s="43"/>
      <c r="E20" s="43"/>
      <c r="F20" s="43"/>
      <c r="G20" s="43"/>
      <c r="H20" s="43"/>
      <c r="I20" s="43"/>
      <c r="J20" s="43"/>
      <c r="K20" s="43"/>
      <c r="L20" s="43"/>
      <c r="M20" s="43"/>
      <c r="N20" s="43"/>
      <c r="O20" s="44"/>
      <c r="P20" s="43"/>
      <c r="Q20" s="43"/>
    </row>
    <row r="22" spans="1:18" ht="29.25" customHeight="1" x14ac:dyDescent="0.2">
      <c r="B22" s="61" t="s">
        <v>246</v>
      </c>
      <c r="C22" s="122" t="s">
        <v>267</v>
      </c>
      <c r="D22" s="122"/>
      <c r="E22" s="122"/>
      <c r="F22" s="122"/>
      <c r="G22" s="122"/>
      <c r="H22" s="122"/>
      <c r="I22" s="122"/>
      <c r="J22" s="122"/>
      <c r="K22" s="122"/>
      <c r="L22" s="122"/>
      <c r="M22" s="122"/>
      <c r="N22" s="122"/>
      <c r="O22" s="17"/>
      <c r="R22" s="17"/>
    </row>
    <row r="23" spans="1:18" ht="15" customHeight="1" x14ac:dyDescent="0.2">
      <c r="B23" s="21"/>
      <c r="C23" s="22"/>
      <c r="D23" s="22"/>
      <c r="E23" s="22"/>
      <c r="F23" s="22"/>
      <c r="G23" s="22"/>
      <c r="H23" s="22"/>
      <c r="I23" s="22"/>
      <c r="J23" s="22"/>
      <c r="K23" s="22"/>
      <c r="L23" s="22"/>
      <c r="M23" s="22"/>
      <c r="N23" s="22"/>
      <c r="O23" s="22"/>
      <c r="R23" s="22"/>
    </row>
    <row r="24" spans="1:18" ht="16.5" customHeight="1" x14ac:dyDescent="0.2">
      <c r="B24" s="123" t="s">
        <v>0</v>
      </c>
      <c r="C24" s="124" t="s">
        <v>13</v>
      </c>
      <c r="D24" s="125"/>
      <c r="E24" s="125"/>
      <c r="F24" s="126"/>
      <c r="G24" s="124" t="s">
        <v>2</v>
      </c>
      <c r="H24" s="125"/>
      <c r="I24" s="125"/>
      <c r="J24" s="125"/>
      <c r="K24" s="125"/>
      <c r="L24" s="125"/>
      <c r="M24" s="126"/>
      <c r="N24" s="127" t="s">
        <v>3</v>
      </c>
      <c r="O24" s="24"/>
      <c r="P24" s="121" t="s">
        <v>11</v>
      </c>
      <c r="Q24" s="121"/>
      <c r="R24" s="24"/>
    </row>
    <row r="25" spans="1:18" ht="31.5" customHeight="1" x14ac:dyDescent="0.2">
      <c r="B25" s="123"/>
      <c r="C25" s="38" t="s">
        <v>9</v>
      </c>
      <c r="D25" s="38" t="s">
        <v>10</v>
      </c>
      <c r="E25" s="38" t="s">
        <v>1</v>
      </c>
      <c r="F25" s="38" t="s">
        <v>16</v>
      </c>
      <c r="G25" s="38" t="s">
        <v>14</v>
      </c>
      <c r="H25" s="42" t="s">
        <v>15</v>
      </c>
      <c r="I25" s="38" t="s">
        <v>18</v>
      </c>
      <c r="J25" s="42" t="s">
        <v>17</v>
      </c>
      <c r="K25" s="38" t="s">
        <v>19</v>
      </c>
      <c r="L25" s="42" t="s">
        <v>20</v>
      </c>
      <c r="M25" s="38" t="s">
        <v>4</v>
      </c>
      <c r="N25" s="127"/>
      <c r="O25" s="24"/>
      <c r="P25" s="60" t="s">
        <v>26</v>
      </c>
      <c r="Q25" s="60" t="s">
        <v>5</v>
      </c>
      <c r="R25" s="24"/>
    </row>
    <row r="26" spans="1:18" ht="28.5" x14ac:dyDescent="0.2">
      <c r="B26" s="39" t="s">
        <v>266</v>
      </c>
      <c r="C26" s="26">
        <v>0</v>
      </c>
      <c r="D26" s="67">
        <v>150000000</v>
      </c>
      <c r="E26" s="26">
        <v>0</v>
      </c>
      <c r="F26" s="46">
        <f>+C26+D26+E26</f>
        <v>150000000</v>
      </c>
      <c r="G26" s="26">
        <v>0</v>
      </c>
      <c r="H26" s="26"/>
      <c r="I26" s="26">
        <v>0</v>
      </c>
      <c r="J26" s="26"/>
      <c r="K26" s="26">
        <v>0</v>
      </c>
      <c r="L26" s="26"/>
      <c r="M26" s="26">
        <f>+G26+I26+K26</f>
        <v>0</v>
      </c>
      <c r="N26" s="49">
        <f>+F26+M26</f>
        <v>150000000</v>
      </c>
      <c r="O26" s="28"/>
      <c r="P26" s="29" t="s">
        <v>268</v>
      </c>
      <c r="Q26" s="51">
        <v>0.7</v>
      </c>
      <c r="R26" s="28"/>
    </row>
    <row r="27" spans="1:18" ht="15" x14ac:dyDescent="0.2">
      <c r="B27" s="39" t="s">
        <v>269</v>
      </c>
      <c r="C27" s="26">
        <v>0</v>
      </c>
      <c r="D27" s="67">
        <v>350000000</v>
      </c>
      <c r="E27" s="26">
        <v>0</v>
      </c>
      <c r="F27" s="46">
        <f t="shared" ref="F27:F32" si="3">+C27+D27+E27</f>
        <v>350000000</v>
      </c>
      <c r="G27" s="26">
        <v>0</v>
      </c>
      <c r="H27" s="26"/>
      <c r="I27" s="26">
        <v>0</v>
      </c>
      <c r="J27" s="26"/>
      <c r="K27" s="26">
        <v>0</v>
      </c>
      <c r="L27" s="26"/>
      <c r="M27" s="26">
        <f t="shared" ref="M27:M32" si="4">+G27+I27+K27</f>
        <v>0</v>
      </c>
      <c r="N27" s="49">
        <f t="shared" ref="N27:N32" si="5">+F27+M27</f>
        <v>350000000</v>
      </c>
      <c r="O27" s="28"/>
      <c r="P27" s="29"/>
      <c r="Q27" s="30"/>
      <c r="R27" s="28"/>
    </row>
    <row r="28" spans="1:18" ht="45" x14ac:dyDescent="0.2">
      <c r="B28" s="39" t="s">
        <v>270</v>
      </c>
      <c r="C28" s="26">
        <v>0</v>
      </c>
      <c r="D28" s="26">
        <v>0</v>
      </c>
      <c r="E28" s="26">
        <v>0</v>
      </c>
      <c r="F28" s="46">
        <f t="shared" si="3"/>
        <v>0</v>
      </c>
      <c r="G28" s="26">
        <v>0</v>
      </c>
      <c r="H28" s="26"/>
      <c r="I28" s="26">
        <v>0</v>
      </c>
      <c r="J28" s="26"/>
      <c r="K28" s="26">
        <v>0</v>
      </c>
      <c r="L28" s="26"/>
      <c r="M28" s="26">
        <f t="shared" si="4"/>
        <v>0</v>
      </c>
      <c r="N28" s="49">
        <f t="shared" si="5"/>
        <v>0</v>
      </c>
      <c r="O28" s="28"/>
      <c r="P28" s="29"/>
      <c r="Q28" s="30"/>
      <c r="R28" s="28"/>
    </row>
    <row r="29" spans="1:18" ht="28.5" x14ac:dyDescent="0.2">
      <c r="B29" s="39" t="s">
        <v>271</v>
      </c>
      <c r="C29" s="26">
        <v>0</v>
      </c>
      <c r="D29" s="26">
        <v>0</v>
      </c>
      <c r="E29" s="26">
        <v>0</v>
      </c>
      <c r="F29" s="46">
        <f t="shared" si="3"/>
        <v>0</v>
      </c>
      <c r="G29" s="26">
        <v>0</v>
      </c>
      <c r="H29" s="26"/>
      <c r="I29" s="26">
        <v>0</v>
      </c>
      <c r="J29" s="26"/>
      <c r="K29" s="26">
        <v>0</v>
      </c>
      <c r="L29" s="26"/>
      <c r="M29" s="26">
        <f t="shared" si="4"/>
        <v>0</v>
      </c>
      <c r="N29" s="49">
        <f t="shared" si="5"/>
        <v>0</v>
      </c>
      <c r="O29" s="28"/>
      <c r="P29" s="29" t="s">
        <v>272</v>
      </c>
      <c r="Q29" s="51">
        <v>0.3</v>
      </c>
      <c r="R29" s="28"/>
    </row>
    <row r="30" spans="1:18" ht="15" x14ac:dyDescent="0.2">
      <c r="B30" s="39" t="s">
        <v>273</v>
      </c>
      <c r="C30" s="26">
        <v>0</v>
      </c>
      <c r="D30" s="26">
        <v>0</v>
      </c>
      <c r="E30" s="26">
        <v>0</v>
      </c>
      <c r="F30" s="46">
        <f t="shared" si="3"/>
        <v>0</v>
      </c>
      <c r="G30" s="26">
        <v>0</v>
      </c>
      <c r="H30" s="26"/>
      <c r="I30" s="26">
        <v>0</v>
      </c>
      <c r="J30" s="26"/>
      <c r="K30" s="26">
        <v>0</v>
      </c>
      <c r="L30" s="26"/>
      <c r="M30" s="26">
        <f t="shared" si="4"/>
        <v>0</v>
      </c>
      <c r="N30" s="49">
        <f t="shared" si="5"/>
        <v>0</v>
      </c>
      <c r="O30" s="28"/>
      <c r="P30" s="29"/>
      <c r="Q30" s="30"/>
      <c r="R30" s="28"/>
    </row>
    <row r="31" spans="1:18" ht="30" x14ac:dyDescent="0.2">
      <c r="B31" s="39" t="s">
        <v>274</v>
      </c>
      <c r="C31" s="26">
        <v>0</v>
      </c>
      <c r="D31" s="26">
        <v>0</v>
      </c>
      <c r="E31" s="26">
        <v>0</v>
      </c>
      <c r="F31" s="46">
        <f t="shared" si="3"/>
        <v>0</v>
      </c>
      <c r="G31" s="26">
        <v>0</v>
      </c>
      <c r="H31" s="26"/>
      <c r="I31" s="26">
        <v>0</v>
      </c>
      <c r="J31" s="26"/>
      <c r="K31" s="26">
        <v>0</v>
      </c>
      <c r="L31" s="26"/>
      <c r="M31" s="26">
        <f t="shared" si="4"/>
        <v>0</v>
      </c>
      <c r="N31" s="49">
        <f t="shared" si="5"/>
        <v>0</v>
      </c>
      <c r="O31" s="28"/>
      <c r="P31" s="29"/>
      <c r="Q31" s="30"/>
      <c r="R31" s="28"/>
    </row>
    <row r="32" spans="1:18" ht="42.75" x14ac:dyDescent="0.2">
      <c r="B32" s="39" t="s">
        <v>254</v>
      </c>
      <c r="C32" s="26">
        <v>0</v>
      </c>
      <c r="D32" s="26">
        <v>0</v>
      </c>
      <c r="E32" s="26">
        <v>0</v>
      </c>
      <c r="F32" s="46">
        <f t="shared" si="3"/>
        <v>0</v>
      </c>
      <c r="G32" s="26">
        <v>0</v>
      </c>
      <c r="H32" s="26"/>
      <c r="I32" s="26">
        <v>0</v>
      </c>
      <c r="J32" s="26"/>
      <c r="K32" s="26">
        <v>0</v>
      </c>
      <c r="L32" s="26"/>
      <c r="M32" s="26">
        <f t="shared" si="4"/>
        <v>0</v>
      </c>
      <c r="N32" s="49">
        <f t="shared" si="5"/>
        <v>0</v>
      </c>
      <c r="O32" s="28"/>
      <c r="P32" s="29" t="s">
        <v>239</v>
      </c>
      <c r="Q32" s="51">
        <v>1</v>
      </c>
      <c r="R32" s="28"/>
    </row>
    <row r="33" spans="1:18" ht="15.75" x14ac:dyDescent="0.2">
      <c r="B33" s="31" t="s">
        <v>6</v>
      </c>
      <c r="C33" s="32">
        <f>SUM(C26:C32)</f>
        <v>0</v>
      </c>
      <c r="D33" s="32">
        <f>SUM(D26:D32)</f>
        <v>500000000</v>
      </c>
      <c r="E33" s="32">
        <f>SUM(E26:E32)</f>
        <v>0</v>
      </c>
      <c r="F33" s="32">
        <f>SUM(F26:F32)</f>
        <v>500000000</v>
      </c>
      <c r="G33" s="32">
        <f>SUM(G26:G32)</f>
        <v>0</v>
      </c>
      <c r="I33" s="32">
        <f>SUM(I26:I32)</f>
        <v>0</v>
      </c>
      <c r="K33" s="32">
        <f>SUM(K26:K32)</f>
        <v>0</v>
      </c>
      <c r="M33" s="50">
        <f>SUM(M26:M32)</f>
        <v>0</v>
      </c>
      <c r="N33" s="50">
        <f>SUM(N26:N32)</f>
        <v>500000000</v>
      </c>
      <c r="O33" s="33"/>
      <c r="Q33" s="48"/>
      <c r="R33" s="33"/>
    </row>
    <row r="35" spans="1:18" ht="15.75" x14ac:dyDescent="0.2">
      <c r="B35" s="31" t="s">
        <v>12</v>
      </c>
      <c r="C35" s="34">
        <f>F33</f>
        <v>500000000</v>
      </c>
      <c r="D35" s="40"/>
    </row>
    <row r="36" spans="1:18" ht="15.75" x14ac:dyDescent="0.2">
      <c r="B36" s="31" t="s">
        <v>7</v>
      </c>
      <c r="C36" s="34">
        <f>+M33</f>
        <v>0</v>
      </c>
      <c r="D36" s="40"/>
    </row>
    <row r="37" spans="1:18" ht="15.75" x14ac:dyDescent="0.25">
      <c r="B37" s="31" t="s">
        <v>3</v>
      </c>
      <c r="C37" s="36">
        <f>+C35+C36</f>
        <v>500000000</v>
      </c>
      <c r="D37" s="41"/>
    </row>
    <row r="39" spans="1:18" x14ac:dyDescent="0.2">
      <c r="A39" s="43"/>
      <c r="B39" s="43"/>
      <c r="C39" s="43"/>
      <c r="D39" s="43"/>
      <c r="E39" s="43"/>
      <c r="F39" s="43"/>
      <c r="G39" s="43"/>
      <c r="H39" s="43"/>
      <c r="I39" s="43"/>
      <c r="J39" s="43"/>
      <c r="K39" s="43"/>
      <c r="L39" s="43"/>
      <c r="M39" s="43"/>
      <c r="N39" s="43"/>
      <c r="O39" s="44"/>
      <c r="P39" s="43"/>
      <c r="Q39" s="43"/>
    </row>
    <row r="41" spans="1:18" ht="29.25" customHeight="1" x14ac:dyDescent="0.2">
      <c r="B41" s="61" t="s">
        <v>247</v>
      </c>
      <c r="C41" s="122" t="s">
        <v>248</v>
      </c>
      <c r="D41" s="122"/>
      <c r="E41" s="122"/>
      <c r="F41" s="122"/>
      <c r="G41" s="122"/>
      <c r="H41" s="122"/>
      <c r="I41" s="122"/>
      <c r="J41" s="122"/>
      <c r="K41" s="122"/>
      <c r="L41" s="122"/>
      <c r="M41" s="122"/>
      <c r="N41" s="122"/>
      <c r="O41" s="17"/>
      <c r="R41" s="17"/>
    </row>
    <row r="42" spans="1:18" ht="15" customHeight="1" x14ac:dyDescent="0.2">
      <c r="B42" s="21"/>
      <c r="C42" s="22"/>
      <c r="D42" s="22"/>
      <c r="E42" s="22"/>
      <c r="F42" s="22"/>
      <c r="G42" s="22"/>
      <c r="H42" s="22"/>
      <c r="I42" s="22"/>
      <c r="J42" s="22"/>
      <c r="K42" s="22"/>
      <c r="L42" s="22"/>
      <c r="M42" s="22"/>
      <c r="N42" s="22"/>
      <c r="O42" s="22"/>
      <c r="R42" s="22"/>
    </row>
    <row r="43" spans="1:18" ht="16.5" customHeight="1" x14ac:dyDescent="0.2">
      <c r="B43" s="123" t="s">
        <v>0</v>
      </c>
      <c r="C43" s="124" t="s">
        <v>13</v>
      </c>
      <c r="D43" s="125"/>
      <c r="E43" s="125"/>
      <c r="F43" s="126"/>
      <c r="G43" s="124" t="s">
        <v>2</v>
      </c>
      <c r="H43" s="125"/>
      <c r="I43" s="125"/>
      <c r="J43" s="125"/>
      <c r="K43" s="125"/>
      <c r="L43" s="125"/>
      <c r="M43" s="126"/>
      <c r="N43" s="127" t="s">
        <v>3</v>
      </c>
      <c r="O43" s="24"/>
      <c r="P43" s="121" t="s">
        <v>11</v>
      </c>
      <c r="Q43" s="121"/>
      <c r="R43" s="24"/>
    </row>
    <row r="44" spans="1:18" ht="31.5" customHeight="1" x14ac:dyDescent="0.2">
      <c r="B44" s="123"/>
      <c r="C44" s="38" t="s">
        <v>9</v>
      </c>
      <c r="D44" s="38" t="s">
        <v>10</v>
      </c>
      <c r="E44" s="38" t="s">
        <v>1</v>
      </c>
      <c r="F44" s="38" t="s">
        <v>16</v>
      </c>
      <c r="G44" s="38" t="s">
        <v>14</v>
      </c>
      <c r="H44" s="42" t="s">
        <v>15</v>
      </c>
      <c r="I44" s="38" t="s">
        <v>18</v>
      </c>
      <c r="J44" s="42" t="s">
        <v>17</v>
      </c>
      <c r="K44" s="38" t="s">
        <v>19</v>
      </c>
      <c r="L44" s="42" t="s">
        <v>20</v>
      </c>
      <c r="M44" s="38" t="s">
        <v>4</v>
      </c>
      <c r="N44" s="127"/>
      <c r="O44" s="24"/>
      <c r="P44" s="60" t="s">
        <v>26</v>
      </c>
      <c r="Q44" s="60" t="s">
        <v>5</v>
      </c>
      <c r="R44" s="24"/>
    </row>
    <row r="45" spans="1:18" ht="45" x14ac:dyDescent="0.2">
      <c r="B45" s="39" t="s">
        <v>249</v>
      </c>
      <c r="C45" s="26">
        <v>0</v>
      </c>
      <c r="D45" s="47">
        <v>80000000</v>
      </c>
      <c r="E45" s="26">
        <v>0</v>
      </c>
      <c r="F45" s="46">
        <f>+C45+D45+E45</f>
        <v>80000000</v>
      </c>
      <c r="G45" s="26">
        <v>0</v>
      </c>
      <c r="H45" s="26"/>
      <c r="I45" s="26">
        <v>0</v>
      </c>
      <c r="J45" s="26"/>
      <c r="K45" s="26">
        <v>0</v>
      </c>
      <c r="L45" s="26"/>
      <c r="M45" s="26">
        <f>+G45+I45+K45</f>
        <v>0</v>
      </c>
      <c r="N45" s="49">
        <f>+F45+M45</f>
        <v>80000000</v>
      </c>
      <c r="O45" s="28"/>
      <c r="P45" s="29" t="s">
        <v>250</v>
      </c>
      <c r="Q45" s="30">
        <v>0.8</v>
      </c>
      <c r="R45" s="28"/>
    </row>
    <row r="46" spans="1:18" ht="75" x14ac:dyDescent="0.2">
      <c r="B46" s="39" t="s">
        <v>251</v>
      </c>
      <c r="C46" s="26">
        <v>0</v>
      </c>
      <c r="D46" s="47">
        <v>277000000</v>
      </c>
      <c r="E46" s="26">
        <v>0</v>
      </c>
      <c r="F46" s="46">
        <f>+C46+D46+E46</f>
        <v>277000000</v>
      </c>
      <c r="G46" s="26">
        <v>0</v>
      </c>
      <c r="H46" s="26"/>
      <c r="I46" s="26">
        <v>0</v>
      </c>
      <c r="J46" s="26"/>
      <c r="K46" s="26">
        <v>0</v>
      </c>
      <c r="L46" s="26"/>
      <c r="M46" s="26">
        <f>+G46+I46+K46</f>
        <v>0</v>
      </c>
      <c r="N46" s="49">
        <f>+F46+M46</f>
        <v>277000000</v>
      </c>
      <c r="O46" s="28"/>
      <c r="P46" s="29"/>
      <c r="Q46" s="30"/>
      <c r="R46" s="28"/>
    </row>
    <row r="47" spans="1:18" ht="30" x14ac:dyDescent="0.2">
      <c r="B47" s="39" t="s">
        <v>252</v>
      </c>
      <c r="C47" s="26">
        <v>0</v>
      </c>
      <c r="D47" s="47">
        <v>48000000</v>
      </c>
      <c r="E47" s="26">
        <v>0</v>
      </c>
      <c r="F47" s="46">
        <f>+C47+D47+E47</f>
        <v>48000000</v>
      </c>
      <c r="G47" s="26">
        <v>0</v>
      </c>
      <c r="H47" s="26"/>
      <c r="I47" s="26">
        <v>0</v>
      </c>
      <c r="J47" s="26"/>
      <c r="K47" s="26">
        <v>0</v>
      </c>
      <c r="L47" s="26"/>
      <c r="M47" s="26">
        <f>+G47+I47+K47</f>
        <v>0</v>
      </c>
      <c r="N47" s="49">
        <f>+F47+M47</f>
        <v>48000000</v>
      </c>
      <c r="O47" s="28"/>
      <c r="P47" s="29"/>
      <c r="Q47" s="30"/>
      <c r="R47" s="28"/>
    </row>
    <row r="48" spans="1:18" ht="15" x14ac:dyDescent="0.2">
      <c r="B48" s="39" t="s">
        <v>253</v>
      </c>
      <c r="C48" s="26">
        <v>0</v>
      </c>
      <c r="D48" s="26">
        <v>0</v>
      </c>
      <c r="E48" s="26">
        <v>0</v>
      </c>
      <c r="F48" s="46">
        <f>+C48+D48+E48</f>
        <v>0</v>
      </c>
      <c r="G48" s="26">
        <v>0</v>
      </c>
      <c r="H48" s="26"/>
      <c r="I48" s="26">
        <v>0</v>
      </c>
      <c r="J48" s="26"/>
      <c r="K48" s="26">
        <v>0</v>
      </c>
      <c r="L48" s="26"/>
      <c r="M48" s="26">
        <f>+G48+I48+K48</f>
        <v>0</v>
      </c>
      <c r="N48" s="49">
        <f>+F48+M48</f>
        <v>0</v>
      </c>
      <c r="O48" s="28"/>
      <c r="P48" s="29"/>
      <c r="Q48" s="30"/>
      <c r="R48" s="28"/>
    </row>
    <row r="49" spans="1:18" ht="42.75" x14ac:dyDescent="0.2">
      <c r="B49" s="39" t="s">
        <v>254</v>
      </c>
      <c r="C49" s="26">
        <v>0</v>
      </c>
      <c r="D49" s="26">
        <v>0</v>
      </c>
      <c r="E49" s="26">
        <v>0</v>
      </c>
      <c r="F49" s="46">
        <f>+C49+D49+E49</f>
        <v>0</v>
      </c>
      <c r="G49" s="26">
        <v>0</v>
      </c>
      <c r="H49" s="26"/>
      <c r="I49" s="26">
        <v>0</v>
      </c>
      <c r="J49" s="26"/>
      <c r="K49" s="26">
        <v>0</v>
      </c>
      <c r="L49" s="26"/>
      <c r="M49" s="26">
        <f>+G49+I49+K49</f>
        <v>0</v>
      </c>
      <c r="N49" s="49">
        <f>+F49+M49</f>
        <v>0</v>
      </c>
      <c r="O49" s="28"/>
      <c r="P49" s="29" t="s">
        <v>239</v>
      </c>
      <c r="Q49" s="37" t="s">
        <v>240</v>
      </c>
      <c r="R49" s="28"/>
    </row>
    <row r="50" spans="1:18" ht="15.75" x14ac:dyDescent="0.2">
      <c r="B50" s="31" t="s">
        <v>6</v>
      </c>
      <c r="C50" s="32">
        <f>SUM(C45:C49)</f>
        <v>0</v>
      </c>
      <c r="D50" s="32">
        <f>SUM(D45:D49)</f>
        <v>405000000</v>
      </c>
      <c r="E50" s="32">
        <f>SUM(E45:E49)</f>
        <v>0</v>
      </c>
      <c r="F50" s="32">
        <f>SUM(F45:F49)</f>
        <v>405000000</v>
      </c>
      <c r="G50" s="32">
        <f>SUM(G45:G49)</f>
        <v>0</v>
      </c>
      <c r="I50" s="32">
        <f>SUM(I45:I49)</f>
        <v>0</v>
      </c>
      <c r="K50" s="32">
        <f>SUM(K45:K49)</f>
        <v>0</v>
      </c>
      <c r="M50" s="50">
        <f>SUM(M45:M49)</f>
        <v>0</v>
      </c>
      <c r="N50" s="50">
        <f>SUM(N45:N49)</f>
        <v>405000000</v>
      </c>
      <c r="O50" s="33"/>
      <c r="Q50" s="48"/>
      <c r="R50" s="33"/>
    </row>
    <row r="52" spans="1:18" ht="15.75" x14ac:dyDescent="0.2">
      <c r="B52" s="31" t="s">
        <v>12</v>
      </c>
      <c r="C52" s="34">
        <f>F50</f>
        <v>405000000</v>
      </c>
      <c r="D52" s="40"/>
    </row>
    <row r="53" spans="1:18" ht="15.75" x14ac:dyDescent="0.2">
      <c r="B53" s="31" t="s">
        <v>7</v>
      </c>
      <c r="C53" s="34">
        <f>+M50</f>
        <v>0</v>
      </c>
      <c r="D53" s="40"/>
    </row>
    <row r="54" spans="1:18" ht="15.75" x14ac:dyDescent="0.25">
      <c r="B54" s="31" t="s">
        <v>3</v>
      </c>
      <c r="C54" s="36">
        <f>+C52+C53</f>
        <v>405000000</v>
      </c>
      <c r="D54" s="41"/>
    </row>
    <row r="56" spans="1:18" x14ac:dyDescent="0.2">
      <c r="A56" s="43"/>
      <c r="B56" s="43"/>
      <c r="C56" s="43"/>
      <c r="D56" s="43"/>
      <c r="E56" s="43"/>
      <c r="F56" s="43"/>
      <c r="G56" s="43"/>
      <c r="H56" s="43"/>
      <c r="I56" s="43"/>
      <c r="J56" s="43"/>
      <c r="K56" s="43"/>
      <c r="L56" s="43"/>
      <c r="M56" s="43"/>
      <c r="N56" s="43"/>
      <c r="O56" s="44"/>
      <c r="P56" s="43"/>
      <c r="Q56" s="43"/>
    </row>
    <row r="58" spans="1:18" ht="29.25" customHeight="1" x14ac:dyDescent="0.2">
      <c r="B58" s="61" t="s">
        <v>255</v>
      </c>
      <c r="C58" s="122" t="s">
        <v>256</v>
      </c>
      <c r="D58" s="122"/>
      <c r="E58" s="122"/>
      <c r="F58" s="122"/>
      <c r="G58" s="122"/>
      <c r="H58" s="122"/>
      <c r="I58" s="122"/>
      <c r="J58" s="122"/>
      <c r="K58" s="122"/>
      <c r="L58" s="122"/>
      <c r="M58" s="122"/>
      <c r="N58" s="122"/>
      <c r="O58" s="17"/>
      <c r="R58" s="17"/>
    </row>
    <row r="59" spans="1:18" ht="15" customHeight="1" x14ac:dyDescent="0.2">
      <c r="B59" s="21"/>
      <c r="C59" s="22"/>
      <c r="D59" s="22"/>
      <c r="E59" s="22"/>
      <c r="F59" s="22"/>
      <c r="G59" s="22"/>
      <c r="H59" s="22"/>
      <c r="I59" s="22"/>
      <c r="J59" s="22"/>
      <c r="K59" s="22"/>
      <c r="L59" s="22"/>
      <c r="M59" s="22"/>
      <c r="N59" s="22"/>
      <c r="O59" s="22"/>
      <c r="R59" s="22"/>
    </row>
    <row r="60" spans="1:18" ht="16.5" customHeight="1" x14ac:dyDescent="0.2">
      <c r="B60" s="123" t="s">
        <v>0</v>
      </c>
      <c r="C60" s="124" t="s">
        <v>13</v>
      </c>
      <c r="D60" s="125"/>
      <c r="E60" s="125"/>
      <c r="F60" s="126"/>
      <c r="G60" s="124" t="s">
        <v>2</v>
      </c>
      <c r="H60" s="125"/>
      <c r="I60" s="125"/>
      <c r="J60" s="125"/>
      <c r="K60" s="125"/>
      <c r="L60" s="125"/>
      <c r="M60" s="126"/>
      <c r="N60" s="127" t="s">
        <v>3</v>
      </c>
      <c r="O60" s="24"/>
      <c r="P60" s="121" t="s">
        <v>11</v>
      </c>
      <c r="Q60" s="121"/>
      <c r="R60" s="24"/>
    </row>
    <row r="61" spans="1:18" ht="31.5" customHeight="1" x14ac:dyDescent="0.2">
      <c r="B61" s="123"/>
      <c r="C61" s="38" t="s">
        <v>9</v>
      </c>
      <c r="D61" s="38" t="s">
        <v>10</v>
      </c>
      <c r="E61" s="38" t="s">
        <v>1</v>
      </c>
      <c r="F61" s="38" t="s">
        <v>16</v>
      </c>
      <c r="G61" s="38" t="s">
        <v>14</v>
      </c>
      <c r="H61" s="42" t="s">
        <v>15</v>
      </c>
      <c r="I61" s="38" t="s">
        <v>18</v>
      </c>
      <c r="J61" s="42" t="s">
        <v>17</v>
      </c>
      <c r="K61" s="38" t="s">
        <v>19</v>
      </c>
      <c r="L61" s="42" t="s">
        <v>20</v>
      </c>
      <c r="M61" s="38" t="s">
        <v>4</v>
      </c>
      <c r="N61" s="127"/>
      <c r="O61" s="24"/>
      <c r="P61" s="60" t="s">
        <v>26</v>
      </c>
      <c r="Q61" s="60" t="s">
        <v>5</v>
      </c>
      <c r="R61" s="24"/>
    </row>
    <row r="62" spans="1:18" ht="85.5" x14ac:dyDescent="0.2">
      <c r="A62" s="146" t="s">
        <v>292</v>
      </c>
      <c r="B62" s="39" t="s">
        <v>275</v>
      </c>
      <c r="C62" s="26">
        <v>0</v>
      </c>
      <c r="D62" s="26">
        <v>0</v>
      </c>
      <c r="E62" s="26">
        <v>0</v>
      </c>
      <c r="F62" s="46">
        <f>+C62+D62+E62</f>
        <v>0</v>
      </c>
      <c r="G62" s="26">
        <v>0</v>
      </c>
      <c r="H62" s="26"/>
      <c r="I62" s="26">
        <v>0</v>
      </c>
      <c r="J62" s="26"/>
      <c r="K62" s="26">
        <v>0</v>
      </c>
      <c r="L62" s="26"/>
      <c r="M62" s="26">
        <f>+G62+I62+K62</f>
        <v>0</v>
      </c>
      <c r="N62" s="49">
        <f>+F62+M62</f>
        <v>0</v>
      </c>
      <c r="O62" s="28"/>
      <c r="P62" s="29" t="s">
        <v>276</v>
      </c>
      <c r="Q62" s="51">
        <v>1</v>
      </c>
      <c r="R62" s="28"/>
    </row>
    <row r="63" spans="1:18" ht="15" x14ac:dyDescent="0.2">
      <c r="A63" s="146"/>
      <c r="B63" s="39" t="s">
        <v>277</v>
      </c>
      <c r="C63" s="26">
        <v>0</v>
      </c>
      <c r="D63" s="26">
        <v>0</v>
      </c>
      <c r="E63" s="26">
        <v>0</v>
      </c>
      <c r="F63" s="46">
        <f>+C63+D63+E63</f>
        <v>0</v>
      </c>
      <c r="G63" s="26">
        <v>0</v>
      </c>
      <c r="H63" s="26"/>
      <c r="I63" s="26">
        <v>0</v>
      </c>
      <c r="J63" s="26"/>
      <c r="K63" s="26">
        <v>0</v>
      </c>
      <c r="L63" s="26"/>
      <c r="M63" s="26">
        <f>+G63+I63+K63</f>
        <v>0</v>
      </c>
      <c r="N63" s="49">
        <f>+F63+M63</f>
        <v>0</v>
      </c>
      <c r="O63" s="28"/>
      <c r="P63" s="29"/>
      <c r="Q63" s="30"/>
      <c r="R63" s="28"/>
    </row>
    <row r="64" spans="1:18" ht="15" x14ac:dyDescent="0.2">
      <c r="A64" s="146"/>
      <c r="B64" s="39" t="s">
        <v>278</v>
      </c>
      <c r="C64" s="26">
        <v>0</v>
      </c>
      <c r="D64" s="26">
        <v>0</v>
      </c>
      <c r="E64" s="26">
        <v>0</v>
      </c>
      <c r="F64" s="46">
        <f>+C64+D64+E64</f>
        <v>0</v>
      </c>
      <c r="G64" s="26">
        <v>0</v>
      </c>
      <c r="H64" s="26"/>
      <c r="I64" s="26">
        <v>0</v>
      </c>
      <c r="J64" s="26"/>
      <c r="K64" s="26">
        <v>0</v>
      </c>
      <c r="L64" s="26"/>
      <c r="M64" s="26">
        <f>+G64+I64+K64</f>
        <v>0</v>
      </c>
      <c r="N64" s="49">
        <f>+F64+M64</f>
        <v>0</v>
      </c>
      <c r="O64" s="28"/>
      <c r="P64" s="29"/>
      <c r="Q64" s="30"/>
      <c r="R64" s="28"/>
    </row>
    <row r="65" spans="1:18" ht="15" x14ac:dyDescent="0.2">
      <c r="A65" s="146"/>
      <c r="B65" s="39" t="s">
        <v>279</v>
      </c>
      <c r="C65" s="26">
        <v>0</v>
      </c>
      <c r="D65" s="26">
        <v>0</v>
      </c>
      <c r="E65" s="26">
        <v>0</v>
      </c>
      <c r="F65" s="46">
        <f>+C65+D65+E65</f>
        <v>0</v>
      </c>
      <c r="G65" s="26">
        <v>0</v>
      </c>
      <c r="H65" s="26"/>
      <c r="I65" s="26">
        <v>0</v>
      </c>
      <c r="J65" s="26"/>
      <c r="K65" s="26">
        <v>0</v>
      </c>
      <c r="L65" s="26"/>
      <c r="M65" s="26">
        <f>+G65+I65+K65</f>
        <v>0</v>
      </c>
      <c r="N65" s="49">
        <f>+F65+M65</f>
        <v>0</v>
      </c>
      <c r="O65" s="28"/>
      <c r="P65" s="29"/>
      <c r="Q65" s="30"/>
      <c r="R65" s="28"/>
    </row>
    <row r="66" spans="1:18" ht="30" x14ac:dyDescent="0.2">
      <c r="A66" s="146"/>
      <c r="B66" s="39" t="s">
        <v>280</v>
      </c>
      <c r="C66" s="26">
        <v>0</v>
      </c>
      <c r="D66" s="26">
        <v>0</v>
      </c>
      <c r="E66" s="26">
        <v>0</v>
      </c>
      <c r="F66" s="46">
        <f>+C66+D66+E66</f>
        <v>0</v>
      </c>
      <c r="G66" s="26">
        <v>0</v>
      </c>
      <c r="H66" s="26"/>
      <c r="I66" s="26">
        <v>0</v>
      </c>
      <c r="J66" s="26"/>
      <c r="K66" s="26">
        <v>0</v>
      </c>
      <c r="L66" s="26"/>
      <c r="M66" s="26">
        <f>+G66+I66+K66</f>
        <v>0</v>
      </c>
      <c r="N66" s="49">
        <f>+F66+M66</f>
        <v>0</v>
      </c>
      <c r="O66" s="28"/>
      <c r="P66" s="29"/>
      <c r="Q66" s="30"/>
      <c r="R66" s="28"/>
    </row>
    <row r="67" spans="1:18" ht="30" x14ac:dyDescent="0.2">
      <c r="A67" s="146"/>
      <c r="B67" s="39" t="s">
        <v>281</v>
      </c>
      <c r="C67" s="47">
        <v>570000000</v>
      </c>
      <c r="D67" s="26">
        <v>0</v>
      </c>
      <c r="E67" s="26">
        <v>0</v>
      </c>
      <c r="F67" s="46">
        <f t="shared" ref="F67:F75" si="6">+C67+D67+E67</f>
        <v>570000000</v>
      </c>
      <c r="G67" s="26">
        <v>0</v>
      </c>
      <c r="H67" s="26"/>
      <c r="I67" s="26">
        <v>0</v>
      </c>
      <c r="J67" s="26"/>
      <c r="K67" s="26">
        <v>0</v>
      </c>
      <c r="L67" s="26"/>
      <c r="M67" s="26">
        <f t="shared" ref="M67:M75" si="7">+G67+I67+K67</f>
        <v>0</v>
      </c>
      <c r="N67" s="49">
        <f t="shared" ref="N67:N75" si="8">+F67+M67</f>
        <v>570000000</v>
      </c>
      <c r="O67" s="28"/>
      <c r="P67" s="29"/>
      <c r="Q67" s="30"/>
      <c r="R67" s="28"/>
    </row>
    <row r="68" spans="1:18" ht="42.75" x14ac:dyDescent="0.2">
      <c r="A68" s="146"/>
      <c r="B68" s="39" t="s">
        <v>293</v>
      </c>
      <c r="C68" s="26">
        <v>0</v>
      </c>
      <c r="D68" s="26">
        <v>0</v>
      </c>
      <c r="E68" s="26">
        <v>0</v>
      </c>
      <c r="F68" s="46">
        <f t="shared" si="6"/>
        <v>0</v>
      </c>
      <c r="G68" s="26">
        <v>0</v>
      </c>
      <c r="H68" s="26"/>
      <c r="I68" s="26">
        <v>0</v>
      </c>
      <c r="J68" s="26"/>
      <c r="K68" s="26">
        <v>0</v>
      </c>
      <c r="L68" s="26"/>
      <c r="M68" s="26">
        <f t="shared" si="7"/>
        <v>0</v>
      </c>
      <c r="N68" s="49">
        <f t="shared" si="8"/>
        <v>0</v>
      </c>
      <c r="O68" s="28"/>
      <c r="P68" s="29" t="s">
        <v>302</v>
      </c>
      <c r="Q68" s="51">
        <v>1</v>
      </c>
      <c r="R68" s="28"/>
    </row>
    <row r="69" spans="1:18" ht="42.75" x14ac:dyDescent="0.2">
      <c r="A69" s="146"/>
      <c r="B69" s="39" t="s">
        <v>294</v>
      </c>
      <c r="C69" s="26">
        <v>0</v>
      </c>
      <c r="D69" s="26">
        <v>0</v>
      </c>
      <c r="E69" s="26">
        <v>0</v>
      </c>
      <c r="F69" s="46">
        <f t="shared" si="6"/>
        <v>0</v>
      </c>
      <c r="G69" s="26">
        <v>0</v>
      </c>
      <c r="H69" s="26"/>
      <c r="I69" s="26">
        <v>0</v>
      </c>
      <c r="J69" s="26"/>
      <c r="K69" s="26">
        <v>0</v>
      </c>
      <c r="L69" s="26"/>
      <c r="M69" s="26">
        <f t="shared" si="7"/>
        <v>0</v>
      </c>
      <c r="N69" s="49">
        <f t="shared" si="8"/>
        <v>0</v>
      </c>
      <c r="O69" s="28"/>
      <c r="P69" s="29" t="s">
        <v>303</v>
      </c>
      <c r="Q69" s="51">
        <v>1</v>
      </c>
      <c r="R69" s="28"/>
    </row>
    <row r="70" spans="1:18" ht="30" x14ac:dyDescent="0.2">
      <c r="A70" s="68" t="s">
        <v>296</v>
      </c>
      <c r="B70" s="59" t="s">
        <v>295</v>
      </c>
      <c r="C70" s="26">
        <v>0</v>
      </c>
      <c r="D70" s="47">
        <v>0</v>
      </c>
      <c r="E70" s="26">
        <v>0</v>
      </c>
      <c r="F70" s="46">
        <f t="shared" si="6"/>
        <v>0</v>
      </c>
      <c r="G70" s="26">
        <v>0</v>
      </c>
      <c r="H70" s="26"/>
      <c r="I70" s="26">
        <v>0</v>
      </c>
      <c r="J70" s="26"/>
      <c r="K70" s="26">
        <v>0</v>
      </c>
      <c r="L70" s="26"/>
      <c r="M70" s="26">
        <f t="shared" si="7"/>
        <v>0</v>
      </c>
      <c r="N70" s="49">
        <f t="shared" si="8"/>
        <v>0</v>
      </c>
      <c r="O70" s="28"/>
      <c r="P70" s="29"/>
      <c r="Q70" s="30"/>
      <c r="R70" s="28"/>
    </row>
    <row r="71" spans="1:18" ht="42.75" x14ac:dyDescent="0.2">
      <c r="A71" s="147" t="s">
        <v>305</v>
      </c>
      <c r="B71" s="39" t="s">
        <v>297</v>
      </c>
      <c r="C71" s="26">
        <v>0</v>
      </c>
      <c r="D71" s="26">
        <v>0</v>
      </c>
      <c r="E71" s="26">
        <v>0</v>
      </c>
      <c r="F71" s="46">
        <f t="shared" si="6"/>
        <v>0</v>
      </c>
      <c r="G71" s="26">
        <v>0</v>
      </c>
      <c r="H71" s="26"/>
      <c r="I71" s="26">
        <v>0</v>
      </c>
      <c r="J71" s="26"/>
      <c r="K71" s="26">
        <v>0</v>
      </c>
      <c r="L71" s="26"/>
      <c r="M71" s="26">
        <f t="shared" si="7"/>
        <v>0</v>
      </c>
      <c r="N71" s="49">
        <f t="shared" si="8"/>
        <v>0</v>
      </c>
      <c r="O71" s="28"/>
      <c r="P71" s="29" t="s">
        <v>304</v>
      </c>
      <c r="Q71" s="51">
        <v>1</v>
      </c>
      <c r="R71" s="28"/>
    </row>
    <row r="72" spans="1:18" ht="30" x14ac:dyDescent="0.2">
      <c r="A72" s="147"/>
      <c r="B72" s="39" t="s">
        <v>298</v>
      </c>
      <c r="C72" s="26">
        <v>0</v>
      </c>
      <c r="D72" s="47">
        <v>30000000</v>
      </c>
      <c r="E72" s="26">
        <v>0</v>
      </c>
      <c r="F72" s="46">
        <f>+C72+D72+E72</f>
        <v>30000000</v>
      </c>
      <c r="G72" s="26">
        <v>0</v>
      </c>
      <c r="H72" s="26"/>
      <c r="I72" s="26">
        <v>0</v>
      </c>
      <c r="J72" s="26"/>
      <c r="K72" s="26">
        <v>0</v>
      </c>
      <c r="L72" s="26"/>
      <c r="M72" s="26">
        <f>+G72+I72+K72</f>
        <v>0</v>
      </c>
      <c r="N72" s="49">
        <f>+F72+M72</f>
        <v>30000000</v>
      </c>
      <c r="O72" s="28"/>
      <c r="P72" s="29"/>
      <c r="Q72" s="30"/>
      <c r="R72" s="28"/>
    </row>
    <row r="73" spans="1:18" ht="30" x14ac:dyDescent="0.2">
      <c r="A73" s="147"/>
      <c r="B73" s="39" t="s">
        <v>299</v>
      </c>
      <c r="C73" s="26">
        <v>0</v>
      </c>
      <c r="D73" s="47">
        <v>30000000</v>
      </c>
      <c r="E73" s="26">
        <v>0</v>
      </c>
      <c r="F73" s="46">
        <f>+C73+D73+E73</f>
        <v>30000000</v>
      </c>
      <c r="G73" s="26">
        <v>0</v>
      </c>
      <c r="H73" s="26"/>
      <c r="I73" s="26">
        <v>0</v>
      </c>
      <c r="J73" s="26"/>
      <c r="K73" s="26">
        <v>0</v>
      </c>
      <c r="L73" s="26"/>
      <c r="M73" s="26">
        <f>+G73+I73+K73</f>
        <v>0</v>
      </c>
      <c r="N73" s="49">
        <f>+F73+M73</f>
        <v>30000000</v>
      </c>
      <c r="O73" s="28"/>
      <c r="P73" s="29"/>
      <c r="Q73" s="30"/>
      <c r="R73" s="28"/>
    </row>
    <row r="74" spans="1:18" ht="15" x14ac:dyDescent="0.2">
      <c r="A74" s="147"/>
      <c r="B74" s="39" t="s">
        <v>300</v>
      </c>
      <c r="C74" s="26">
        <v>0</v>
      </c>
      <c r="D74" s="26">
        <v>0</v>
      </c>
      <c r="E74" s="26">
        <v>0</v>
      </c>
      <c r="F74" s="46">
        <f>+C74+D74+E74</f>
        <v>0</v>
      </c>
      <c r="G74" s="26">
        <v>0</v>
      </c>
      <c r="H74" s="26"/>
      <c r="I74" s="26">
        <v>0</v>
      </c>
      <c r="J74" s="26"/>
      <c r="K74" s="26">
        <v>0</v>
      </c>
      <c r="L74" s="26"/>
      <c r="M74" s="26">
        <f>+G74+I74+K74</f>
        <v>0</v>
      </c>
      <c r="N74" s="49">
        <f>+F74+M74</f>
        <v>0</v>
      </c>
      <c r="O74" s="28"/>
      <c r="P74" s="29"/>
      <c r="Q74" s="30"/>
      <c r="R74" s="28"/>
    </row>
    <row r="75" spans="1:18" ht="15" x14ac:dyDescent="0.2">
      <c r="A75" s="147"/>
      <c r="B75" s="39" t="s">
        <v>301</v>
      </c>
      <c r="C75" s="26">
        <v>0</v>
      </c>
      <c r="D75" s="47">
        <v>10000000</v>
      </c>
      <c r="E75" s="26">
        <v>0</v>
      </c>
      <c r="F75" s="46">
        <f t="shared" si="6"/>
        <v>10000000</v>
      </c>
      <c r="G75" s="26">
        <v>0</v>
      </c>
      <c r="H75" s="26"/>
      <c r="I75" s="26">
        <v>0</v>
      </c>
      <c r="J75" s="26"/>
      <c r="K75" s="26">
        <v>0</v>
      </c>
      <c r="L75" s="26"/>
      <c r="M75" s="26">
        <f t="shared" si="7"/>
        <v>0</v>
      </c>
      <c r="N75" s="49">
        <f t="shared" si="8"/>
        <v>10000000</v>
      </c>
      <c r="O75" s="28"/>
      <c r="P75" s="29"/>
      <c r="Q75" s="30"/>
      <c r="R75" s="28"/>
    </row>
    <row r="76" spans="1:18" ht="45" x14ac:dyDescent="0.2">
      <c r="A76" s="148" t="s">
        <v>306</v>
      </c>
      <c r="B76" s="39" t="s">
        <v>257</v>
      </c>
      <c r="C76" s="26">
        <v>0</v>
      </c>
      <c r="D76" s="26">
        <v>0</v>
      </c>
      <c r="E76" s="26">
        <v>0</v>
      </c>
      <c r="F76" s="46">
        <f>+C76+D76+E76</f>
        <v>0</v>
      </c>
      <c r="G76" s="26">
        <v>0</v>
      </c>
      <c r="H76" s="26"/>
      <c r="I76" s="26">
        <v>0</v>
      </c>
      <c r="J76" s="26"/>
      <c r="K76" s="26">
        <v>0</v>
      </c>
      <c r="L76" s="26"/>
      <c r="M76" s="26">
        <f>+G76+I76+K76</f>
        <v>0</v>
      </c>
      <c r="N76" s="49">
        <f>+F76+M76</f>
        <v>0</v>
      </c>
      <c r="O76" s="28"/>
      <c r="P76" s="29"/>
      <c r="Q76" s="30"/>
      <c r="R76" s="28"/>
    </row>
    <row r="77" spans="1:18" ht="60" x14ac:dyDescent="0.2">
      <c r="A77" s="148"/>
      <c r="B77" s="39" t="s">
        <v>258</v>
      </c>
      <c r="C77" s="26">
        <v>0</v>
      </c>
      <c r="D77" s="26">
        <v>0</v>
      </c>
      <c r="E77" s="26">
        <v>0</v>
      </c>
      <c r="F77" s="46">
        <f>+C77+D77+E77</f>
        <v>0</v>
      </c>
      <c r="G77" s="26">
        <v>0</v>
      </c>
      <c r="H77" s="26"/>
      <c r="I77" s="26">
        <v>0</v>
      </c>
      <c r="J77" s="26"/>
      <c r="K77" s="26">
        <v>0</v>
      </c>
      <c r="L77" s="26"/>
      <c r="M77" s="26">
        <f>+G77+I77+K77</f>
        <v>0</v>
      </c>
      <c r="N77" s="49">
        <f>+F77+M77</f>
        <v>0</v>
      </c>
      <c r="O77" s="28"/>
      <c r="P77" s="29"/>
      <c r="Q77" s="30"/>
      <c r="R77" s="28"/>
    </row>
    <row r="78" spans="1:18" ht="15.75" x14ac:dyDescent="0.2">
      <c r="B78" s="31" t="s">
        <v>6</v>
      </c>
      <c r="C78" s="32">
        <f>SUM(C62:C77)</f>
        <v>570000000</v>
      </c>
      <c r="D78" s="32">
        <f>SUM(D62:D77)</f>
        <v>70000000</v>
      </c>
      <c r="E78" s="32">
        <f>SUM(E62:E77)</f>
        <v>0</v>
      </c>
      <c r="F78" s="32">
        <f>SUM(F62:F77)</f>
        <v>640000000</v>
      </c>
      <c r="G78" s="32">
        <f>SUM(G62:G77)</f>
        <v>0</v>
      </c>
      <c r="I78" s="32">
        <f>SUM(I62:I77)</f>
        <v>0</v>
      </c>
      <c r="K78" s="32">
        <f>SUM(K62:K77)</f>
        <v>0</v>
      </c>
      <c r="M78" s="50">
        <f>SUM(M62:M77)</f>
        <v>0</v>
      </c>
      <c r="N78" s="50">
        <f>SUM(N62:N77)</f>
        <v>640000000</v>
      </c>
      <c r="O78" s="33"/>
      <c r="Q78" s="48"/>
      <c r="R78" s="33"/>
    </row>
    <row r="80" spans="1:18" ht="15.75" x14ac:dyDescent="0.2">
      <c r="B80" s="31" t="s">
        <v>12</v>
      </c>
      <c r="C80" s="34">
        <f>F78</f>
        <v>640000000</v>
      </c>
      <c r="D80" s="40"/>
    </row>
    <row r="81" spans="1:18" ht="15.75" x14ac:dyDescent="0.2">
      <c r="B81" s="31" t="s">
        <v>7</v>
      </c>
      <c r="C81" s="34">
        <f>+M78</f>
        <v>0</v>
      </c>
      <c r="D81" s="40"/>
    </row>
    <row r="82" spans="1:18" ht="15.75" x14ac:dyDescent="0.25">
      <c r="B82" s="31" t="s">
        <v>3</v>
      </c>
      <c r="C82" s="36">
        <f>+C80+C81</f>
        <v>640000000</v>
      </c>
      <c r="D82" s="41"/>
    </row>
    <row r="84" spans="1:18" x14ac:dyDescent="0.2">
      <c r="A84" s="43"/>
      <c r="B84" s="43"/>
      <c r="C84" s="43"/>
      <c r="D84" s="43"/>
      <c r="E84" s="43"/>
      <c r="F84" s="43"/>
      <c r="G84" s="43"/>
      <c r="H84" s="43"/>
      <c r="I84" s="43"/>
      <c r="J84" s="43"/>
      <c r="K84" s="43"/>
      <c r="L84" s="43"/>
      <c r="M84" s="43"/>
      <c r="N84" s="43"/>
      <c r="O84" s="44"/>
      <c r="P84" s="43"/>
      <c r="Q84" s="43"/>
    </row>
    <row r="86" spans="1:18" ht="29.25" customHeight="1" x14ac:dyDescent="0.2">
      <c r="B86" s="61" t="s">
        <v>259</v>
      </c>
      <c r="C86" s="122" t="s">
        <v>260</v>
      </c>
      <c r="D86" s="122"/>
      <c r="E86" s="122"/>
      <c r="F86" s="122"/>
      <c r="G86" s="122"/>
      <c r="H86" s="122"/>
      <c r="I86" s="122"/>
      <c r="J86" s="122"/>
      <c r="K86" s="122"/>
      <c r="L86" s="122"/>
      <c r="M86" s="122"/>
      <c r="N86" s="122"/>
      <c r="O86" s="17"/>
      <c r="R86" s="17"/>
    </row>
    <row r="87" spans="1:18" ht="15" customHeight="1" x14ac:dyDescent="0.2">
      <c r="B87" s="21"/>
      <c r="C87" s="22"/>
      <c r="D87" s="22"/>
      <c r="E87" s="22"/>
      <c r="F87" s="22"/>
      <c r="G87" s="22"/>
      <c r="H87" s="22"/>
      <c r="I87" s="22"/>
      <c r="J87" s="22"/>
      <c r="K87" s="22"/>
      <c r="L87" s="22"/>
      <c r="M87" s="22"/>
      <c r="N87" s="22"/>
      <c r="O87" s="22"/>
      <c r="R87" s="22"/>
    </row>
    <row r="88" spans="1:18" ht="16.5" customHeight="1" x14ac:dyDescent="0.2">
      <c r="B88" s="123" t="s">
        <v>0</v>
      </c>
      <c r="C88" s="124" t="s">
        <v>13</v>
      </c>
      <c r="D88" s="125"/>
      <c r="E88" s="125"/>
      <c r="F88" s="126"/>
      <c r="G88" s="124" t="s">
        <v>2</v>
      </c>
      <c r="H88" s="125"/>
      <c r="I88" s="125"/>
      <c r="J88" s="125"/>
      <c r="K88" s="125"/>
      <c r="L88" s="125"/>
      <c r="M88" s="126"/>
      <c r="N88" s="127" t="s">
        <v>3</v>
      </c>
      <c r="O88" s="24"/>
      <c r="P88" s="121" t="s">
        <v>11</v>
      </c>
      <c r="Q88" s="121"/>
      <c r="R88" s="24"/>
    </row>
    <row r="89" spans="1:18" ht="31.5" customHeight="1" x14ac:dyDescent="0.2">
      <c r="B89" s="123"/>
      <c r="C89" s="38" t="s">
        <v>9</v>
      </c>
      <c r="D89" s="38" t="s">
        <v>10</v>
      </c>
      <c r="E89" s="38" t="s">
        <v>1</v>
      </c>
      <c r="F89" s="38" t="s">
        <v>16</v>
      </c>
      <c r="G89" s="38" t="s">
        <v>14</v>
      </c>
      <c r="H89" s="42" t="s">
        <v>15</v>
      </c>
      <c r="I89" s="38" t="s">
        <v>18</v>
      </c>
      <c r="J89" s="42" t="s">
        <v>17</v>
      </c>
      <c r="K89" s="38" t="s">
        <v>19</v>
      </c>
      <c r="L89" s="42" t="s">
        <v>20</v>
      </c>
      <c r="M89" s="38" t="s">
        <v>4</v>
      </c>
      <c r="N89" s="127"/>
      <c r="O89" s="24"/>
      <c r="P89" s="60" t="s">
        <v>26</v>
      </c>
      <c r="Q89" s="60" t="s">
        <v>5</v>
      </c>
      <c r="R89" s="24"/>
    </row>
    <row r="90" spans="1:18" ht="47.25" customHeight="1" x14ac:dyDescent="0.2">
      <c r="B90" s="39" t="s">
        <v>282</v>
      </c>
      <c r="C90" s="26">
        <v>0</v>
      </c>
      <c r="D90" s="26">
        <v>0</v>
      </c>
      <c r="E90" s="26">
        <v>0</v>
      </c>
      <c r="F90" s="46">
        <f>+C90+D90+E90</f>
        <v>0</v>
      </c>
      <c r="G90" s="26">
        <v>0</v>
      </c>
      <c r="H90" s="26"/>
      <c r="I90" s="26">
        <v>0</v>
      </c>
      <c r="J90" s="26"/>
      <c r="K90" s="26">
        <v>0</v>
      </c>
      <c r="L90" s="26"/>
      <c r="M90" s="26">
        <f>+G90+I90+K90</f>
        <v>0</v>
      </c>
      <c r="N90" s="49">
        <f>+F90+M90</f>
        <v>0</v>
      </c>
      <c r="O90" s="28"/>
      <c r="P90" s="29" t="s">
        <v>283</v>
      </c>
      <c r="Q90" s="51">
        <v>0.5</v>
      </c>
      <c r="R90" s="28"/>
    </row>
    <row r="91" spans="1:18" ht="30" x14ac:dyDescent="0.2">
      <c r="B91" s="39" t="s">
        <v>284</v>
      </c>
      <c r="C91" s="26">
        <v>0</v>
      </c>
      <c r="D91" s="47">
        <v>25000000</v>
      </c>
      <c r="E91" s="26">
        <v>0</v>
      </c>
      <c r="F91" s="46">
        <f t="shared" ref="F91:F98" si="9">+C91+D91+E91</f>
        <v>25000000</v>
      </c>
      <c r="G91" s="26">
        <v>0</v>
      </c>
      <c r="H91" s="26"/>
      <c r="I91" s="26">
        <v>0</v>
      </c>
      <c r="J91" s="26"/>
      <c r="K91" s="26">
        <v>0</v>
      </c>
      <c r="L91" s="26"/>
      <c r="M91" s="26">
        <f t="shared" ref="M91:M98" si="10">+G91+I91+K91</f>
        <v>0</v>
      </c>
      <c r="N91" s="49">
        <f t="shared" ref="N91:N98" si="11">+F91+M91</f>
        <v>25000000</v>
      </c>
      <c r="O91" s="28"/>
      <c r="P91" s="29"/>
      <c r="Q91" s="30"/>
      <c r="R91" s="28"/>
    </row>
    <row r="92" spans="1:18" ht="15" x14ac:dyDescent="0.2">
      <c r="B92" s="39" t="s">
        <v>285</v>
      </c>
      <c r="C92" s="26">
        <v>0</v>
      </c>
      <c r="D92" s="26">
        <v>0</v>
      </c>
      <c r="E92" s="26">
        <v>0</v>
      </c>
      <c r="F92" s="46">
        <f t="shared" si="9"/>
        <v>0</v>
      </c>
      <c r="G92" s="26">
        <v>0</v>
      </c>
      <c r="H92" s="26"/>
      <c r="I92" s="26">
        <v>0</v>
      </c>
      <c r="J92" s="26"/>
      <c r="K92" s="26">
        <v>0</v>
      </c>
      <c r="L92" s="26"/>
      <c r="M92" s="26">
        <f t="shared" si="10"/>
        <v>0</v>
      </c>
      <c r="N92" s="49">
        <f t="shared" si="11"/>
        <v>0</v>
      </c>
      <c r="O92" s="28"/>
      <c r="P92" s="29"/>
      <c r="Q92" s="30"/>
      <c r="R92" s="28"/>
    </row>
    <row r="93" spans="1:18" ht="15" x14ac:dyDescent="0.2">
      <c r="B93" s="39" t="s">
        <v>286</v>
      </c>
      <c r="C93" s="26">
        <v>0</v>
      </c>
      <c r="D93" s="26">
        <v>0</v>
      </c>
      <c r="E93" s="26">
        <v>0</v>
      </c>
      <c r="F93" s="46">
        <f t="shared" si="9"/>
        <v>0</v>
      </c>
      <c r="G93" s="26">
        <v>0</v>
      </c>
      <c r="H93" s="26"/>
      <c r="I93" s="26">
        <v>0</v>
      </c>
      <c r="J93" s="26"/>
      <c r="K93" s="26">
        <v>0</v>
      </c>
      <c r="L93" s="26"/>
      <c r="M93" s="26">
        <f t="shared" si="10"/>
        <v>0</v>
      </c>
      <c r="N93" s="49">
        <f t="shared" si="11"/>
        <v>0</v>
      </c>
      <c r="O93" s="28"/>
      <c r="P93" s="29"/>
      <c r="Q93" s="30"/>
      <c r="R93" s="28"/>
    </row>
    <row r="94" spans="1:18" ht="15" x14ac:dyDescent="0.2">
      <c r="B94" s="39" t="s">
        <v>287</v>
      </c>
      <c r="C94" s="26">
        <v>0</v>
      </c>
      <c r="D94" s="47">
        <v>12000000</v>
      </c>
      <c r="E94" s="26">
        <v>0</v>
      </c>
      <c r="F94" s="46">
        <f t="shared" si="9"/>
        <v>12000000</v>
      </c>
      <c r="G94" s="26">
        <v>0</v>
      </c>
      <c r="H94" s="26"/>
      <c r="I94" s="26">
        <v>0</v>
      </c>
      <c r="J94" s="26"/>
      <c r="K94" s="26">
        <v>0</v>
      </c>
      <c r="L94" s="26"/>
      <c r="M94" s="26">
        <f t="shared" si="10"/>
        <v>0</v>
      </c>
      <c r="N94" s="49">
        <f t="shared" si="11"/>
        <v>12000000</v>
      </c>
      <c r="O94" s="28"/>
      <c r="P94" s="29"/>
      <c r="Q94" s="30"/>
      <c r="R94" s="28"/>
    </row>
    <row r="95" spans="1:18" ht="57" x14ac:dyDescent="0.2">
      <c r="B95" s="39" t="s">
        <v>288</v>
      </c>
      <c r="C95" s="26">
        <v>0</v>
      </c>
      <c r="D95" s="47">
        <v>570000000</v>
      </c>
      <c r="E95" s="26">
        <v>0</v>
      </c>
      <c r="F95" s="46">
        <f t="shared" si="9"/>
        <v>570000000</v>
      </c>
      <c r="G95" s="26">
        <v>0</v>
      </c>
      <c r="H95" s="26"/>
      <c r="I95" s="26">
        <v>0</v>
      </c>
      <c r="J95" s="26"/>
      <c r="K95" s="26">
        <v>0</v>
      </c>
      <c r="L95" s="26"/>
      <c r="M95" s="26">
        <f t="shared" si="10"/>
        <v>0</v>
      </c>
      <c r="N95" s="49">
        <f t="shared" si="11"/>
        <v>570000000</v>
      </c>
      <c r="O95" s="28"/>
      <c r="P95" s="29" t="s">
        <v>289</v>
      </c>
      <c r="Q95" s="51">
        <v>1</v>
      </c>
      <c r="R95" s="28"/>
    </row>
    <row r="96" spans="1:18" ht="28.5" x14ac:dyDescent="0.2">
      <c r="B96" s="39" t="s">
        <v>290</v>
      </c>
      <c r="C96" s="26">
        <v>0</v>
      </c>
      <c r="D96" s="26">
        <v>0</v>
      </c>
      <c r="E96" s="26">
        <v>0</v>
      </c>
      <c r="F96" s="46">
        <f t="shared" si="9"/>
        <v>0</v>
      </c>
      <c r="G96" s="26">
        <v>0</v>
      </c>
      <c r="H96" s="26"/>
      <c r="I96" s="26">
        <v>0</v>
      </c>
      <c r="J96" s="26"/>
      <c r="K96" s="26">
        <v>0</v>
      </c>
      <c r="L96" s="26"/>
      <c r="M96" s="26">
        <f t="shared" si="10"/>
        <v>0</v>
      </c>
      <c r="N96" s="49">
        <f t="shared" si="11"/>
        <v>0</v>
      </c>
      <c r="O96" s="28"/>
      <c r="P96" s="29" t="s">
        <v>291</v>
      </c>
      <c r="Q96" s="51">
        <v>1</v>
      </c>
      <c r="R96" s="28"/>
    </row>
    <row r="97" spans="1:18" ht="42.75" x14ac:dyDescent="0.2">
      <c r="B97" s="39" t="s">
        <v>238</v>
      </c>
      <c r="C97" s="26">
        <v>0</v>
      </c>
      <c r="D97" s="26">
        <v>0</v>
      </c>
      <c r="E97" s="26">
        <v>0</v>
      </c>
      <c r="F97" s="46">
        <f t="shared" si="9"/>
        <v>0</v>
      </c>
      <c r="G97" s="26">
        <v>0</v>
      </c>
      <c r="H97" s="26"/>
      <c r="I97" s="26">
        <v>0</v>
      </c>
      <c r="J97" s="26"/>
      <c r="K97" s="26">
        <v>0</v>
      </c>
      <c r="L97" s="26"/>
      <c r="M97" s="26">
        <f t="shared" si="10"/>
        <v>0</v>
      </c>
      <c r="N97" s="49">
        <f t="shared" si="11"/>
        <v>0</v>
      </c>
      <c r="O97" s="28"/>
      <c r="P97" s="29" t="s">
        <v>239</v>
      </c>
      <c r="Q97" s="51">
        <v>1</v>
      </c>
      <c r="R97" s="28"/>
    </row>
    <row r="98" spans="1:18" ht="42.75" x14ac:dyDescent="0.2">
      <c r="B98" s="39" t="s">
        <v>241</v>
      </c>
      <c r="C98" s="26">
        <v>0</v>
      </c>
      <c r="D98" s="26">
        <v>0</v>
      </c>
      <c r="E98" s="26">
        <v>0</v>
      </c>
      <c r="F98" s="46">
        <f t="shared" si="9"/>
        <v>0</v>
      </c>
      <c r="G98" s="26">
        <v>0</v>
      </c>
      <c r="H98" s="26"/>
      <c r="I98" s="26">
        <v>0</v>
      </c>
      <c r="J98" s="26"/>
      <c r="K98" s="26">
        <v>0</v>
      </c>
      <c r="L98" s="26"/>
      <c r="M98" s="26">
        <f t="shared" si="10"/>
        <v>0</v>
      </c>
      <c r="N98" s="49">
        <f t="shared" si="11"/>
        <v>0</v>
      </c>
      <c r="O98" s="28"/>
      <c r="P98" s="29" t="s">
        <v>242</v>
      </c>
      <c r="Q98" s="51">
        <v>0.78</v>
      </c>
      <c r="R98" s="28"/>
    </row>
    <row r="99" spans="1:18" ht="15.75" x14ac:dyDescent="0.2">
      <c r="B99" s="31" t="s">
        <v>6</v>
      </c>
      <c r="C99" s="32">
        <f>SUM(C90:C98)</f>
        <v>0</v>
      </c>
      <c r="D99" s="32">
        <f>SUM(D90:D98)</f>
        <v>607000000</v>
      </c>
      <c r="E99" s="32">
        <f>SUM(E90:E98)</f>
        <v>0</v>
      </c>
      <c r="F99" s="32">
        <f>SUM(F90:F98)</f>
        <v>607000000</v>
      </c>
      <c r="G99" s="32">
        <f>SUM(G90:G98)</f>
        <v>0</v>
      </c>
      <c r="I99" s="32">
        <f>SUM(I90:I98)</f>
        <v>0</v>
      </c>
      <c r="K99" s="32">
        <f>SUM(K90:K98)</f>
        <v>0</v>
      </c>
      <c r="M99" s="50">
        <f>SUM(M90:M98)</f>
        <v>0</v>
      </c>
      <c r="N99" s="50">
        <f>SUM(N90:N98)</f>
        <v>607000000</v>
      </c>
      <c r="O99" s="33"/>
      <c r="Q99" s="48"/>
      <c r="R99" s="33"/>
    </row>
    <row r="101" spans="1:18" ht="15.75" x14ac:dyDescent="0.2">
      <c r="B101" s="31" t="s">
        <v>12</v>
      </c>
      <c r="C101" s="34">
        <f>F99</f>
        <v>607000000</v>
      </c>
      <c r="D101" s="40"/>
    </row>
    <row r="102" spans="1:18" ht="15.75" x14ac:dyDescent="0.2">
      <c r="B102" s="31" t="s">
        <v>7</v>
      </c>
      <c r="C102" s="34">
        <f>+M99</f>
        <v>0</v>
      </c>
      <c r="D102" s="40"/>
    </row>
    <row r="103" spans="1:18" ht="15.75" x14ac:dyDescent="0.25">
      <c r="B103" s="31" t="s">
        <v>3</v>
      </c>
      <c r="C103" s="36">
        <f>+C101+C102</f>
        <v>607000000</v>
      </c>
      <c r="D103" s="41"/>
    </row>
    <row r="105" spans="1:18" x14ac:dyDescent="0.2">
      <c r="A105" s="43"/>
      <c r="B105" s="43"/>
      <c r="C105" s="43"/>
      <c r="D105" s="43"/>
      <c r="E105" s="43"/>
      <c r="F105" s="43"/>
      <c r="G105" s="43"/>
      <c r="H105" s="43"/>
      <c r="I105" s="43"/>
      <c r="J105" s="43"/>
      <c r="K105" s="43"/>
      <c r="L105" s="43"/>
      <c r="M105" s="43"/>
      <c r="N105" s="43"/>
      <c r="O105" s="44"/>
      <c r="P105" s="43"/>
      <c r="Q105" s="43"/>
    </row>
    <row r="107" spans="1:18" ht="29.25" customHeight="1" x14ac:dyDescent="0.2">
      <c r="B107" s="61" t="s">
        <v>261</v>
      </c>
      <c r="C107" s="122" t="s">
        <v>307</v>
      </c>
      <c r="D107" s="122"/>
      <c r="E107" s="122"/>
      <c r="F107" s="122"/>
      <c r="G107" s="122"/>
      <c r="H107" s="122"/>
      <c r="I107" s="122"/>
      <c r="J107" s="122"/>
      <c r="K107" s="122"/>
      <c r="L107" s="122"/>
      <c r="M107" s="122"/>
      <c r="N107" s="122"/>
      <c r="O107" s="17"/>
      <c r="R107" s="17"/>
    </row>
    <row r="108" spans="1:18" ht="15" customHeight="1" x14ac:dyDescent="0.2">
      <c r="B108" s="21"/>
      <c r="C108" s="22"/>
      <c r="D108" s="22"/>
      <c r="E108" s="22"/>
      <c r="F108" s="22"/>
      <c r="G108" s="22"/>
      <c r="H108" s="22"/>
      <c r="I108" s="22"/>
      <c r="J108" s="22"/>
      <c r="K108" s="22"/>
      <c r="L108" s="22"/>
      <c r="M108" s="22"/>
      <c r="N108" s="22"/>
      <c r="O108" s="22"/>
      <c r="R108" s="22"/>
    </row>
    <row r="109" spans="1:18" ht="16.5" customHeight="1" x14ac:dyDescent="0.2">
      <c r="B109" s="123" t="s">
        <v>0</v>
      </c>
      <c r="C109" s="124" t="s">
        <v>13</v>
      </c>
      <c r="D109" s="125"/>
      <c r="E109" s="125"/>
      <c r="F109" s="126"/>
      <c r="G109" s="124" t="s">
        <v>2</v>
      </c>
      <c r="H109" s="125"/>
      <c r="I109" s="125"/>
      <c r="J109" s="125"/>
      <c r="K109" s="125"/>
      <c r="L109" s="125"/>
      <c r="M109" s="126"/>
      <c r="N109" s="127" t="s">
        <v>3</v>
      </c>
      <c r="O109" s="24"/>
      <c r="P109" s="121" t="s">
        <v>11</v>
      </c>
      <c r="Q109" s="121"/>
      <c r="R109" s="24"/>
    </row>
    <row r="110" spans="1:18" ht="31.5" customHeight="1" x14ac:dyDescent="0.2">
      <c r="B110" s="123"/>
      <c r="C110" s="38" t="s">
        <v>9</v>
      </c>
      <c r="D110" s="38" t="s">
        <v>10</v>
      </c>
      <c r="E110" s="38" t="s">
        <v>1</v>
      </c>
      <c r="F110" s="38" t="s">
        <v>16</v>
      </c>
      <c r="G110" s="38" t="s">
        <v>14</v>
      </c>
      <c r="H110" s="42" t="s">
        <v>15</v>
      </c>
      <c r="I110" s="38" t="s">
        <v>18</v>
      </c>
      <c r="J110" s="42" t="s">
        <v>17</v>
      </c>
      <c r="K110" s="38" t="s">
        <v>19</v>
      </c>
      <c r="L110" s="42" t="s">
        <v>20</v>
      </c>
      <c r="M110" s="38" t="s">
        <v>4</v>
      </c>
      <c r="N110" s="127"/>
      <c r="O110" s="24"/>
      <c r="P110" s="60" t="s">
        <v>26</v>
      </c>
      <c r="Q110" s="60" t="s">
        <v>5</v>
      </c>
      <c r="R110" s="24"/>
    </row>
    <row r="111" spans="1:18" ht="42.75" x14ac:dyDescent="0.2">
      <c r="B111" s="39" t="s">
        <v>308</v>
      </c>
      <c r="C111" s="26">
        <v>0</v>
      </c>
      <c r="D111" s="47">
        <v>600000000</v>
      </c>
      <c r="E111" s="26">
        <v>0</v>
      </c>
      <c r="F111" s="46">
        <f>+C111+D111+E111</f>
        <v>600000000</v>
      </c>
      <c r="G111" s="26">
        <v>0</v>
      </c>
      <c r="H111" s="26"/>
      <c r="I111" s="26">
        <v>0</v>
      </c>
      <c r="J111" s="26"/>
      <c r="K111" s="26">
        <v>0</v>
      </c>
      <c r="L111" s="26"/>
      <c r="M111" s="26">
        <f>+G111+I111+K111</f>
        <v>0</v>
      </c>
      <c r="N111" s="49">
        <f>+F111+M111</f>
        <v>600000000</v>
      </c>
      <c r="O111" s="28"/>
      <c r="P111" s="29" t="s">
        <v>309</v>
      </c>
      <c r="Q111" s="51">
        <v>0.8</v>
      </c>
      <c r="R111" s="28"/>
    </row>
    <row r="112" spans="1:18" ht="15" x14ac:dyDescent="0.2">
      <c r="B112" s="39" t="s">
        <v>310</v>
      </c>
      <c r="C112" s="26">
        <v>0</v>
      </c>
      <c r="D112" s="26">
        <v>0</v>
      </c>
      <c r="E112" s="26">
        <v>0</v>
      </c>
      <c r="F112" s="46">
        <f>+C112+D112+E112</f>
        <v>0</v>
      </c>
      <c r="G112" s="26">
        <v>0</v>
      </c>
      <c r="H112" s="26"/>
      <c r="I112" s="26">
        <v>0</v>
      </c>
      <c r="J112" s="26"/>
      <c r="K112" s="26">
        <v>0</v>
      </c>
      <c r="L112" s="26"/>
      <c r="M112" s="26">
        <f>+G112+I112+K112</f>
        <v>0</v>
      </c>
      <c r="N112" s="49">
        <f>+F112+M112</f>
        <v>0</v>
      </c>
      <c r="O112" s="28"/>
      <c r="P112" s="29"/>
      <c r="Q112" s="30"/>
      <c r="R112" s="28"/>
    </row>
    <row r="113" spans="1:18" ht="30" x14ac:dyDescent="0.2">
      <c r="B113" s="39" t="s">
        <v>311</v>
      </c>
      <c r="C113" s="26">
        <v>0</v>
      </c>
      <c r="D113" s="47">
        <v>55000000</v>
      </c>
      <c r="E113" s="26">
        <v>0</v>
      </c>
      <c r="F113" s="46">
        <f>+C113+D113+E113</f>
        <v>55000000</v>
      </c>
      <c r="G113" s="26">
        <v>0</v>
      </c>
      <c r="H113" s="26"/>
      <c r="I113" s="26">
        <v>0</v>
      </c>
      <c r="J113" s="26"/>
      <c r="K113" s="26">
        <v>0</v>
      </c>
      <c r="L113" s="26"/>
      <c r="M113" s="26">
        <f>+G113+I113+K113</f>
        <v>0</v>
      </c>
      <c r="N113" s="49">
        <f>+F113+M113</f>
        <v>55000000</v>
      </c>
      <c r="O113" s="28"/>
      <c r="P113" s="29"/>
      <c r="Q113" s="30"/>
      <c r="R113" s="28"/>
    </row>
    <row r="114" spans="1:18" ht="42.75" x14ac:dyDescent="0.2">
      <c r="B114" s="39" t="s">
        <v>254</v>
      </c>
      <c r="C114" s="26">
        <v>0</v>
      </c>
      <c r="D114" s="26">
        <v>0</v>
      </c>
      <c r="E114" s="26">
        <v>0</v>
      </c>
      <c r="F114" s="46">
        <f>+C114+D114+E114</f>
        <v>0</v>
      </c>
      <c r="G114" s="26">
        <v>0</v>
      </c>
      <c r="H114" s="26"/>
      <c r="I114" s="26">
        <v>0</v>
      </c>
      <c r="J114" s="26"/>
      <c r="K114" s="26">
        <v>0</v>
      </c>
      <c r="L114" s="26"/>
      <c r="M114" s="26">
        <f>+G114+I114+K114</f>
        <v>0</v>
      </c>
      <c r="N114" s="49">
        <f>+F114+M114</f>
        <v>0</v>
      </c>
      <c r="O114" s="28"/>
      <c r="P114" s="29" t="s">
        <v>239</v>
      </c>
      <c r="Q114" s="51">
        <v>0.9</v>
      </c>
      <c r="R114" s="28"/>
    </row>
    <row r="115" spans="1:18" ht="15.75" x14ac:dyDescent="0.2">
      <c r="B115" s="31" t="s">
        <v>6</v>
      </c>
      <c r="C115" s="32">
        <f>SUM(C111:C114)</f>
        <v>0</v>
      </c>
      <c r="D115" s="32">
        <f>SUM(D111:D114)</f>
        <v>655000000</v>
      </c>
      <c r="E115" s="32">
        <f>SUM(E111:E114)</f>
        <v>0</v>
      </c>
      <c r="F115" s="32">
        <f>SUM(F111:F114)</f>
        <v>655000000</v>
      </c>
      <c r="G115" s="32">
        <f>SUM(G111:G114)</f>
        <v>0</v>
      </c>
      <c r="I115" s="32">
        <f>SUM(I111:I114)</f>
        <v>0</v>
      </c>
      <c r="K115" s="32">
        <f>SUM(K111:K114)</f>
        <v>0</v>
      </c>
      <c r="M115" s="50">
        <f>SUM(M111:M114)</f>
        <v>0</v>
      </c>
      <c r="N115" s="50">
        <f>SUM(N111:N114)</f>
        <v>655000000</v>
      </c>
      <c r="O115" s="33"/>
      <c r="Q115" s="48"/>
      <c r="R115" s="33"/>
    </row>
    <row r="117" spans="1:18" ht="15.75" x14ac:dyDescent="0.2">
      <c r="B117" s="31" t="s">
        <v>12</v>
      </c>
      <c r="C117" s="34">
        <f>F115</f>
        <v>655000000</v>
      </c>
      <c r="D117" s="40"/>
    </row>
    <row r="118" spans="1:18" ht="15.75" x14ac:dyDescent="0.2">
      <c r="B118" s="31" t="s">
        <v>7</v>
      </c>
      <c r="C118" s="34">
        <f>+M115</f>
        <v>0</v>
      </c>
      <c r="D118" s="40"/>
    </row>
    <row r="119" spans="1:18" ht="15.75" x14ac:dyDescent="0.25">
      <c r="B119" s="31" t="s">
        <v>3</v>
      </c>
      <c r="C119" s="36">
        <f>+C117+C118</f>
        <v>655000000</v>
      </c>
      <c r="D119" s="41"/>
    </row>
    <row r="121" spans="1:18" x14ac:dyDescent="0.2">
      <c r="A121" s="43"/>
      <c r="B121" s="43"/>
      <c r="C121" s="43"/>
      <c r="D121" s="43"/>
      <c r="E121" s="43"/>
      <c r="F121" s="43"/>
      <c r="G121" s="43"/>
      <c r="H121" s="43"/>
      <c r="I121" s="43"/>
      <c r="J121" s="43"/>
      <c r="K121" s="43"/>
      <c r="L121" s="43"/>
      <c r="M121" s="43"/>
      <c r="N121" s="43"/>
      <c r="O121" s="44"/>
      <c r="P121" s="43"/>
      <c r="Q121" s="43"/>
    </row>
    <row r="123" spans="1:18" ht="29.25" customHeight="1" x14ac:dyDescent="0.2">
      <c r="B123" s="61" t="s">
        <v>262</v>
      </c>
      <c r="C123" s="122" t="s">
        <v>312</v>
      </c>
      <c r="D123" s="122"/>
      <c r="E123" s="122"/>
      <c r="F123" s="122"/>
      <c r="G123" s="122"/>
      <c r="H123" s="122"/>
      <c r="I123" s="122"/>
      <c r="J123" s="122"/>
      <c r="K123" s="122"/>
      <c r="L123" s="122"/>
      <c r="M123" s="122"/>
      <c r="N123" s="122"/>
      <c r="O123" s="17"/>
      <c r="R123" s="17"/>
    </row>
    <row r="124" spans="1:18" ht="15" customHeight="1" x14ac:dyDescent="0.2">
      <c r="B124" s="21"/>
      <c r="C124" s="22"/>
      <c r="D124" s="22"/>
      <c r="E124" s="22"/>
      <c r="F124" s="22"/>
      <c r="G124" s="22"/>
      <c r="H124" s="22"/>
      <c r="I124" s="22"/>
      <c r="J124" s="22"/>
      <c r="K124" s="22"/>
      <c r="L124" s="22"/>
      <c r="M124" s="22"/>
      <c r="N124" s="22"/>
      <c r="O124" s="22"/>
      <c r="R124" s="22"/>
    </row>
    <row r="125" spans="1:18" ht="16.5" customHeight="1" x14ac:dyDescent="0.2">
      <c r="B125" s="123" t="s">
        <v>0</v>
      </c>
      <c r="C125" s="124" t="s">
        <v>13</v>
      </c>
      <c r="D125" s="125"/>
      <c r="E125" s="125"/>
      <c r="F125" s="126"/>
      <c r="G125" s="124" t="s">
        <v>2</v>
      </c>
      <c r="H125" s="125"/>
      <c r="I125" s="125"/>
      <c r="J125" s="125"/>
      <c r="K125" s="125"/>
      <c r="L125" s="125"/>
      <c r="M125" s="126"/>
      <c r="N125" s="127" t="s">
        <v>3</v>
      </c>
      <c r="O125" s="24"/>
      <c r="P125" s="121" t="s">
        <v>11</v>
      </c>
      <c r="Q125" s="121"/>
      <c r="R125" s="24"/>
    </row>
    <row r="126" spans="1:18" ht="31.5" customHeight="1" x14ac:dyDescent="0.2">
      <c r="B126" s="123"/>
      <c r="C126" s="38" t="s">
        <v>9</v>
      </c>
      <c r="D126" s="38" t="s">
        <v>10</v>
      </c>
      <c r="E126" s="38" t="s">
        <v>1</v>
      </c>
      <c r="F126" s="38" t="s">
        <v>16</v>
      </c>
      <c r="G126" s="38" t="s">
        <v>14</v>
      </c>
      <c r="H126" s="42" t="s">
        <v>15</v>
      </c>
      <c r="I126" s="38" t="s">
        <v>18</v>
      </c>
      <c r="J126" s="42" t="s">
        <v>17</v>
      </c>
      <c r="K126" s="38" t="s">
        <v>19</v>
      </c>
      <c r="L126" s="42" t="s">
        <v>20</v>
      </c>
      <c r="M126" s="38" t="s">
        <v>4</v>
      </c>
      <c r="N126" s="127"/>
      <c r="O126" s="24"/>
      <c r="P126" s="60" t="s">
        <v>26</v>
      </c>
      <c r="Q126" s="60" t="s">
        <v>5</v>
      </c>
      <c r="R126" s="24"/>
    </row>
    <row r="127" spans="1:18" ht="45" x14ac:dyDescent="0.2">
      <c r="B127" s="39" t="s">
        <v>313</v>
      </c>
      <c r="C127" s="26">
        <v>0</v>
      </c>
      <c r="D127" s="26">
        <v>0</v>
      </c>
      <c r="E127" s="26">
        <v>0</v>
      </c>
      <c r="F127" s="46">
        <f t="shared" ref="F127:F132" si="12">+C127+D127+E127</f>
        <v>0</v>
      </c>
      <c r="G127" s="26">
        <v>0</v>
      </c>
      <c r="H127" s="26"/>
      <c r="I127" s="26">
        <v>0</v>
      </c>
      <c r="J127" s="26"/>
      <c r="K127" s="26">
        <v>0</v>
      </c>
      <c r="L127" s="26"/>
      <c r="M127" s="26">
        <f t="shared" ref="M127:M132" si="13">+G127+I127+K127</f>
        <v>0</v>
      </c>
      <c r="N127" s="49">
        <f t="shared" ref="N127:N132" si="14">+F127+M127</f>
        <v>0</v>
      </c>
      <c r="O127" s="28"/>
      <c r="P127" s="29"/>
      <c r="Q127" s="30"/>
      <c r="R127" s="28"/>
    </row>
    <row r="128" spans="1:18" ht="75" x14ac:dyDescent="0.2">
      <c r="B128" s="39" t="s">
        <v>314</v>
      </c>
      <c r="C128" s="26">
        <v>0</v>
      </c>
      <c r="D128" s="47">
        <v>35000000</v>
      </c>
      <c r="E128" s="26">
        <v>0</v>
      </c>
      <c r="F128" s="46">
        <f t="shared" si="12"/>
        <v>35000000</v>
      </c>
      <c r="G128" s="26">
        <v>0</v>
      </c>
      <c r="H128" s="26"/>
      <c r="I128" s="26">
        <v>0</v>
      </c>
      <c r="J128" s="26"/>
      <c r="K128" s="26">
        <v>0</v>
      </c>
      <c r="L128" s="26"/>
      <c r="M128" s="26">
        <f t="shared" si="13"/>
        <v>0</v>
      </c>
      <c r="N128" s="49">
        <f t="shared" si="14"/>
        <v>35000000</v>
      </c>
      <c r="O128" s="28"/>
      <c r="P128" s="29"/>
      <c r="Q128" s="30"/>
      <c r="R128" s="28"/>
    </row>
    <row r="129" spans="1:18" ht="60" x14ac:dyDescent="0.2">
      <c r="B129" s="39" t="s">
        <v>315</v>
      </c>
      <c r="C129" s="26">
        <v>0</v>
      </c>
      <c r="D129" s="26">
        <v>0</v>
      </c>
      <c r="E129" s="26">
        <v>0</v>
      </c>
      <c r="F129" s="46">
        <f t="shared" si="12"/>
        <v>0</v>
      </c>
      <c r="G129" s="26">
        <v>0</v>
      </c>
      <c r="H129" s="26"/>
      <c r="I129" s="26">
        <v>0</v>
      </c>
      <c r="J129" s="26"/>
      <c r="K129" s="26">
        <v>0</v>
      </c>
      <c r="L129" s="26"/>
      <c r="M129" s="26">
        <f t="shared" si="13"/>
        <v>0</v>
      </c>
      <c r="N129" s="49">
        <f t="shared" si="14"/>
        <v>0</v>
      </c>
      <c r="O129" s="28"/>
      <c r="P129" s="29"/>
      <c r="Q129" s="30"/>
      <c r="R129" s="28"/>
    </row>
    <row r="130" spans="1:18" ht="15" x14ac:dyDescent="0.2">
      <c r="B130" s="39" t="s">
        <v>316</v>
      </c>
      <c r="C130" s="26">
        <v>0</v>
      </c>
      <c r="D130" s="26">
        <v>0</v>
      </c>
      <c r="E130" s="26">
        <v>0</v>
      </c>
      <c r="F130" s="46">
        <f t="shared" si="12"/>
        <v>0</v>
      </c>
      <c r="G130" s="26">
        <v>0</v>
      </c>
      <c r="H130" s="26"/>
      <c r="I130" s="26">
        <v>0</v>
      </c>
      <c r="J130" s="26"/>
      <c r="K130" s="26">
        <v>0</v>
      </c>
      <c r="L130" s="26"/>
      <c r="M130" s="26">
        <f t="shared" si="13"/>
        <v>0</v>
      </c>
      <c r="N130" s="49">
        <f t="shared" si="14"/>
        <v>0</v>
      </c>
      <c r="O130" s="28"/>
      <c r="P130" s="29"/>
      <c r="Q130" s="30"/>
      <c r="R130" s="28"/>
    </row>
    <row r="131" spans="1:18" ht="15" x14ac:dyDescent="0.2">
      <c r="B131" s="39" t="s">
        <v>317</v>
      </c>
      <c r="C131" s="26">
        <v>0</v>
      </c>
      <c r="D131" s="47">
        <v>50000000</v>
      </c>
      <c r="E131" s="26">
        <v>0</v>
      </c>
      <c r="F131" s="46">
        <f t="shared" si="12"/>
        <v>50000000</v>
      </c>
      <c r="G131" s="26">
        <v>0</v>
      </c>
      <c r="H131" s="26"/>
      <c r="I131" s="26">
        <v>0</v>
      </c>
      <c r="J131" s="26"/>
      <c r="K131" s="26">
        <v>0</v>
      </c>
      <c r="L131" s="26"/>
      <c r="M131" s="26">
        <f t="shared" si="13"/>
        <v>0</v>
      </c>
      <c r="N131" s="49">
        <f t="shared" si="14"/>
        <v>50000000</v>
      </c>
      <c r="O131" s="28"/>
      <c r="P131" s="29"/>
      <c r="Q131" s="30"/>
      <c r="R131" s="28"/>
    </row>
    <row r="132" spans="1:18" ht="42.75" x14ac:dyDescent="0.2">
      <c r="B132" s="39" t="s">
        <v>254</v>
      </c>
      <c r="C132" s="26">
        <v>0</v>
      </c>
      <c r="D132" s="26">
        <v>0</v>
      </c>
      <c r="E132" s="26">
        <v>0</v>
      </c>
      <c r="F132" s="46">
        <f t="shared" si="12"/>
        <v>0</v>
      </c>
      <c r="G132" s="26">
        <v>0</v>
      </c>
      <c r="H132" s="26"/>
      <c r="I132" s="26">
        <v>0</v>
      </c>
      <c r="J132" s="26"/>
      <c r="K132" s="26">
        <v>0</v>
      </c>
      <c r="L132" s="26"/>
      <c r="M132" s="26">
        <f t="shared" si="13"/>
        <v>0</v>
      </c>
      <c r="N132" s="49">
        <f t="shared" si="14"/>
        <v>0</v>
      </c>
      <c r="O132" s="28"/>
      <c r="P132" s="29" t="s">
        <v>239</v>
      </c>
      <c r="Q132" s="51">
        <v>1</v>
      </c>
      <c r="R132" s="28"/>
    </row>
    <row r="133" spans="1:18" ht="15.75" x14ac:dyDescent="0.2">
      <c r="B133" s="31" t="s">
        <v>6</v>
      </c>
      <c r="C133" s="32">
        <f>SUM(C127:C132)</f>
        <v>0</v>
      </c>
      <c r="D133" s="32">
        <f>SUM(D127:D132)</f>
        <v>85000000</v>
      </c>
      <c r="E133" s="32">
        <f>SUM(E127:E132)</f>
        <v>0</v>
      </c>
      <c r="F133" s="32">
        <f>SUM(F127:F132)</f>
        <v>85000000</v>
      </c>
      <c r="G133" s="32">
        <f>SUM(G127:G132)</f>
        <v>0</v>
      </c>
      <c r="I133" s="32">
        <f>SUM(I127:I132)</f>
        <v>0</v>
      </c>
      <c r="K133" s="32">
        <f>SUM(K127:K132)</f>
        <v>0</v>
      </c>
      <c r="M133" s="50">
        <f>SUM(M127:M132)</f>
        <v>0</v>
      </c>
      <c r="N133" s="50">
        <f>SUM(N127:N132)</f>
        <v>85000000</v>
      </c>
      <c r="O133" s="33"/>
      <c r="Q133" s="48">
        <f>SUM(Q127:Q132)</f>
        <v>1</v>
      </c>
      <c r="R133" s="33"/>
    </row>
    <row r="135" spans="1:18" ht="15.75" x14ac:dyDescent="0.2">
      <c r="B135" s="31" t="s">
        <v>12</v>
      </c>
      <c r="C135" s="34">
        <f>F133</f>
        <v>85000000</v>
      </c>
      <c r="D135" s="40"/>
    </row>
    <row r="136" spans="1:18" ht="15.75" x14ac:dyDescent="0.2">
      <c r="B136" s="31" t="s">
        <v>7</v>
      </c>
      <c r="C136" s="34">
        <f>+M133</f>
        <v>0</v>
      </c>
      <c r="D136" s="40"/>
    </row>
    <row r="137" spans="1:18" ht="15.75" x14ac:dyDescent="0.25">
      <c r="B137" s="31" t="s">
        <v>3</v>
      </c>
      <c r="C137" s="36">
        <f>+C135+C136</f>
        <v>85000000</v>
      </c>
      <c r="D137" s="41"/>
    </row>
    <row r="139" spans="1:18" x14ac:dyDescent="0.2">
      <c r="A139" s="43"/>
      <c r="B139" s="43"/>
      <c r="C139" s="43"/>
      <c r="D139" s="43"/>
      <c r="E139" s="43"/>
      <c r="F139" s="43"/>
      <c r="G139" s="43"/>
      <c r="H139" s="43"/>
      <c r="I139" s="43"/>
      <c r="J139" s="43"/>
      <c r="K139" s="43"/>
      <c r="L139" s="43"/>
      <c r="M139" s="43"/>
      <c r="N139" s="43"/>
      <c r="O139" s="44"/>
      <c r="P139" s="43"/>
      <c r="Q139" s="43"/>
    </row>
    <row r="141" spans="1:18" ht="29.25" customHeight="1" x14ac:dyDescent="0.2">
      <c r="B141" s="61" t="s">
        <v>263</v>
      </c>
      <c r="C141" s="122" t="s">
        <v>318</v>
      </c>
      <c r="D141" s="122"/>
      <c r="E141" s="122"/>
      <c r="F141" s="122"/>
      <c r="G141" s="122"/>
      <c r="H141" s="122"/>
      <c r="I141" s="122"/>
      <c r="J141" s="122"/>
      <c r="K141" s="122"/>
      <c r="L141" s="122"/>
      <c r="M141" s="122"/>
      <c r="N141" s="122"/>
      <c r="O141" s="17"/>
      <c r="R141" s="17"/>
    </row>
    <row r="142" spans="1:18" ht="15" customHeight="1" x14ac:dyDescent="0.2">
      <c r="B142" s="21"/>
      <c r="C142" s="22"/>
      <c r="D142" s="22"/>
      <c r="E142" s="22"/>
      <c r="F142" s="22"/>
      <c r="G142" s="22"/>
      <c r="H142" s="22"/>
      <c r="I142" s="22"/>
      <c r="J142" s="22"/>
      <c r="K142" s="22"/>
      <c r="L142" s="22"/>
      <c r="M142" s="22"/>
      <c r="N142" s="22"/>
      <c r="O142" s="22"/>
      <c r="R142" s="22"/>
    </row>
    <row r="143" spans="1:18" ht="16.5" customHeight="1" x14ac:dyDescent="0.2">
      <c r="B143" s="123" t="s">
        <v>0</v>
      </c>
      <c r="C143" s="124" t="s">
        <v>13</v>
      </c>
      <c r="D143" s="125"/>
      <c r="E143" s="125"/>
      <c r="F143" s="126"/>
      <c r="G143" s="124" t="s">
        <v>2</v>
      </c>
      <c r="H143" s="125"/>
      <c r="I143" s="125"/>
      <c r="J143" s="125"/>
      <c r="K143" s="125"/>
      <c r="L143" s="125"/>
      <c r="M143" s="126"/>
      <c r="N143" s="127" t="s">
        <v>3</v>
      </c>
      <c r="O143" s="24"/>
      <c r="P143" s="121" t="s">
        <v>11</v>
      </c>
      <c r="Q143" s="121"/>
      <c r="R143" s="24"/>
    </row>
    <row r="144" spans="1:18" ht="31.5" customHeight="1" x14ac:dyDescent="0.2">
      <c r="B144" s="123"/>
      <c r="C144" s="38" t="s">
        <v>9</v>
      </c>
      <c r="D144" s="38" t="s">
        <v>10</v>
      </c>
      <c r="E144" s="38" t="s">
        <v>1</v>
      </c>
      <c r="F144" s="38" t="s">
        <v>16</v>
      </c>
      <c r="G144" s="38" t="s">
        <v>14</v>
      </c>
      <c r="H144" s="42" t="s">
        <v>15</v>
      </c>
      <c r="I144" s="38" t="s">
        <v>18</v>
      </c>
      <c r="J144" s="42" t="s">
        <v>17</v>
      </c>
      <c r="K144" s="38" t="s">
        <v>19</v>
      </c>
      <c r="L144" s="42" t="s">
        <v>20</v>
      </c>
      <c r="M144" s="38" t="s">
        <v>4</v>
      </c>
      <c r="N144" s="127"/>
      <c r="O144" s="24"/>
      <c r="P144" s="60" t="s">
        <v>26</v>
      </c>
      <c r="Q144" s="60" t="s">
        <v>5</v>
      </c>
      <c r="R144" s="24"/>
    </row>
    <row r="145" spans="1:18" ht="30" x14ac:dyDescent="0.2">
      <c r="B145" s="39" t="s">
        <v>319</v>
      </c>
      <c r="C145" s="26">
        <v>0</v>
      </c>
      <c r="D145" s="26">
        <v>0</v>
      </c>
      <c r="E145" s="26">
        <v>0</v>
      </c>
      <c r="F145" s="46">
        <f>+C145+D145+E145</f>
        <v>0</v>
      </c>
      <c r="G145" s="26">
        <v>0</v>
      </c>
      <c r="H145" s="26"/>
      <c r="I145" s="26">
        <v>0</v>
      </c>
      <c r="J145" s="26"/>
      <c r="K145" s="26">
        <v>0</v>
      </c>
      <c r="L145" s="26"/>
      <c r="M145" s="26">
        <f>+G145+I145+K145</f>
        <v>0</v>
      </c>
      <c r="N145" s="49">
        <f>+F145+M145</f>
        <v>0</v>
      </c>
      <c r="O145" s="28"/>
      <c r="P145" s="29"/>
      <c r="Q145" s="30"/>
      <c r="R145" s="28"/>
    </row>
    <row r="146" spans="1:18" ht="30" x14ac:dyDescent="0.2">
      <c r="B146" s="39" t="s">
        <v>320</v>
      </c>
      <c r="C146" s="26">
        <v>0</v>
      </c>
      <c r="D146" s="26">
        <v>0</v>
      </c>
      <c r="E146" s="26">
        <v>0</v>
      </c>
      <c r="F146" s="46">
        <f>+C146+D146+E146</f>
        <v>0</v>
      </c>
      <c r="G146" s="26">
        <v>0</v>
      </c>
      <c r="H146" s="26"/>
      <c r="I146" s="26">
        <v>0</v>
      </c>
      <c r="J146" s="26"/>
      <c r="K146" s="26">
        <v>0</v>
      </c>
      <c r="L146" s="26"/>
      <c r="M146" s="26">
        <f>+G146+I146+K146</f>
        <v>0</v>
      </c>
      <c r="N146" s="49">
        <f>+F146+M146</f>
        <v>0</v>
      </c>
      <c r="O146" s="28"/>
      <c r="P146" s="29"/>
      <c r="Q146" s="30"/>
      <c r="R146" s="28"/>
    </row>
    <row r="147" spans="1:18" ht="30" x14ac:dyDescent="0.2">
      <c r="B147" s="39" t="s">
        <v>321</v>
      </c>
      <c r="C147" s="26">
        <v>0</v>
      </c>
      <c r="D147" s="26">
        <v>0</v>
      </c>
      <c r="E147" s="26">
        <v>0</v>
      </c>
      <c r="F147" s="46">
        <f>+C147+D147+E147</f>
        <v>0</v>
      </c>
      <c r="G147" s="26">
        <v>0</v>
      </c>
      <c r="H147" s="26"/>
      <c r="I147" s="26">
        <v>0</v>
      </c>
      <c r="J147" s="26"/>
      <c r="K147" s="26">
        <v>0</v>
      </c>
      <c r="L147" s="26"/>
      <c r="M147" s="26">
        <f>+G147+I147+K147</f>
        <v>0</v>
      </c>
      <c r="N147" s="49">
        <f>+F147+M147</f>
        <v>0</v>
      </c>
      <c r="O147" s="28"/>
      <c r="P147" s="29"/>
      <c r="Q147" s="30"/>
      <c r="R147" s="28"/>
    </row>
    <row r="148" spans="1:18" ht="45" x14ac:dyDescent="0.2">
      <c r="B148" s="39" t="s">
        <v>322</v>
      </c>
      <c r="C148" s="26">
        <v>0</v>
      </c>
      <c r="D148" s="26">
        <v>0</v>
      </c>
      <c r="E148" s="26">
        <v>0</v>
      </c>
      <c r="F148" s="46">
        <f>+C148+D148+E148</f>
        <v>0</v>
      </c>
      <c r="G148" s="26">
        <v>0</v>
      </c>
      <c r="H148" s="26"/>
      <c r="I148" s="26">
        <v>0</v>
      </c>
      <c r="J148" s="26"/>
      <c r="K148" s="26">
        <v>0</v>
      </c>
      <c r="L148" s="26"/>
      <c r="M148" s="26">
        <f>+G148+I148+K148</f>
        <v>0</v>
      </c>
      <c r="N148" s="49">
        <f>+F148+M148</f>
        <v>0</v>
      </c>
      <c r="O148" s="28"/>
      <c r="P148" s="29"/>
      <c r="Q148" s="30"/>
      <c r="R148" s="28"/>
    </row>
    <row r="149" spans="1:18" ht="30" x14ac:dyDescent="0.2">
      <c r="B149" s="39" t="s">
        <v>323</v>
      </c>
      <c r="C149" s="26">
        <v>0</v>
      </c>
      <c r="D149" s="26">
        <v>0</v>
      </c>
      <c r="E149" s="26">
        <v>0</v>
      </c>
      <c r="F149" s="46">
        <f>+C149+D149+E149</f>
        <v>0</v>
      </c>
      <c r="G149" s="26">
        <v>0</v>
      </c>
      <c r="H149" s="26"/>
      <c r="I149" s="26">
        <v>0</v>
      </c>
      <c r="J149" s="26"/>
      <c r="K149" s="26">
        <v>0</v>
      </c>
      <c r="L149" s="26"/>
      <c r="M149" s="26">
        <f>+G149+I149+K149</f>
        <v>0</v>
      </c>
      <c r="N149" s="49">
        <f>+F149+M149</f>
        <v>0</v>
      </c>
      <c r="O149" s="28"/>
      <c r="P149" s="29"/>
      <c r="Q149" s="30"/>
      <c r="R149" s="28"/>
    </row>
    <row r="150" spans="1:18" ht="15.75" x14ac:dyDescent="0.2">
      <c r="B150" s="31" t="s">
        <v>6</v>
      </c>
      <c r="C150" s="32">
        <f>SUM(C145:C149)</f>
        <v>0</v>
      </c>
      <c r="D150" s="32">
        <f>SUM(D145:D149)</f>
        <v>0</v>
      </c>
      <c r="E150" s="32">
        <f>SUM(E145:E149)</f>
        <v>0</v>
      </c>
      <c r="F150" s="32">
        <f>SUM(F145:F149)</f>
        <v>0</v>
      </c>
      <c r="G150" s="32">
        <f>SUM(G145:G149)</f>
        <v>0</v>
      </c>
      <c r="I150" s="32">
        <f>SUM(I145:I149)</f>
        <v>0</v>
      </c>
      <c r="K150" s="32">
        <f>SUM(K145:K149)</f>
        <v>0</v>
      </c>
      <c r="M150" s="50">
        <f>SUM(M145:M149)</f>
        <v>0</v>
      </c>
      <c r="N150" s="50">
        <f>SUM(N145:N149)</f>
        <v>0</v>
      </c>
      <c r="O150" s="33"/>
      <c r="Q150" s="48">
        <f>SUM(Q145:Q149)</f>
        <v>0</v>
      </c>
      <c r="R150" s="33"/>
    </row>
    <row r="152" spans="1:18" ht="15.75" x14ac:dyDescent="0.2">
      <c r="B152" s="31" t="s">
        <v>12</v>
      </c>
      <c r="C152" s="34">
        <f>F150</f>
        <v>0</v>
      </c>
      <c r="D152" s="40"/>
    </row>
    <row r="153" spans="1:18" ht="15.75" x14ac:dyDescent="0.2">
      <c r="B153" s="31" t="s">
        <v>7</v>
      </c>
      <c r="C153" s="34">
        <f>+M150</f>
        <v>0</v>
      </c>
      <c r="D153" s="40"/>
    </row>
    <row r="154" spans="1:18" ht="15.75" x14ac:dyDescent="0.25">
      <c r="B154" s="31" t="s">
        <v>3</v>
      </c>
      <c r="C154" s="36">
        <f>+C152+C153</f>
        <v>0</v>
      </c>
      <c r="D154" s="41"/>
    </row>
    <row r="156" spans="1:18" x14ac:dyDescent="0.2">
      <c r="A156" s="43"/>
      <c r="B156" s="43"/>
      <c r="C156" s="43"/>
      <c r="D156" s="43"/>
      <c r="E156" s="43"/>
      <c r="F156" s="43"/>
      <c r="G156" s="43"/>
      <c r="H156" s="43"/>
      <c r="I156" s="43"/>
      <c r="J156" s="43"/>
      <c r="K156" s="43"/>
      <c r="L156" s="43"/>
      <c r="M156" s="43"/>
      <c r="N156" s="43"/>
      <c r="O156" s="44"/>
      <c r="P156" s="43"/>
      <c r="Q156" s="43"/>
    </row>
    <row r="158" spans="1:18" ht="29.25" customHeight="1" x14ac:dyDescent="0.2">
      <c r="B158" s="61" t="s">
        <v>265</v>
      </c>
      <c r="C158" s="122" t="s">
        <v>324</v>
      </c>
      <c r="D158" s="122"/>
      <c r="E158" s="122"/>
      <c r="F158" s="122"/>
      <c r="G158" s="122"/>
      <c r="H158" s="122"/>
      <c r="I158" s="122"/>
      <c r="J158" s="122"/>
      <c r="K158" s="122"/>
      <c r="L158" s="122"/>
      <c r="M158" s="122"/>
      <c r="N158" s="122"/>
      <c r="O158" s="17"/>
      <c r="R158" s="17"/>
    </row>
    <row r="159" spans="1:18" ht="15" customHeight="1" x14ac:dyDescent="0.2">
      <c r="B159" s="21"/>
      <c r="C159" s="22"/>
      <c r="D159" s="22"/>
      <c r="E159" s="22"/>
      <c r="F159" s="22"/>
      <c r="G159" s="22"/>
      <c r="H159" s="22"/>
      <c r="I159" s="22"/>
      <c r="J159" s="22"/>
      <c r="K159" s="22"/>
      <c r="L159" s="22"/>
      <c r="M159" s="22"/>
      <c r="N159" s="22"/>
      <c r="O159" s="22"/>
      <c r="R159" s="22"/>
    </row>
    <row r="160" spans="1:18" ht="16.5" customHeight="1" x14ac:dyDescent="0.2">
      <c r="B160" s="123" t="s">
        <v>0</v>
      </c>
      <c r="C160" s="124" t="s">
        <v>13</v>
      </c>
      <c r="D160" s="125"/>
      <c r="E160" s="125"/>
      <c r="F160" s="126"/>
      <c r="G160" s="124" t="s">
        <v>2</v>
      </c>
      <c r="H160" s="125"/>
      <c r="I160" s="125"/>
      <c r="J160" s="125"/>
      <c r="K160" s="125"/>
      <c r="L160" s="125"/>
      <c r="M160" s="126"/>
      <c r="N160" s="127" t="s">
        <v>3</v>
      </c>
      <c r="O160" s="24"/>
      <c r="P160" s="121" t="s">
        <v>11</v>
      </c>
      <c r="Q160" s="121"/>
      <c r="R160" s="24"/>
    </row>
    <row r="161" spans="1:18" ht="31.5" customHeight="1" x14ac:dyDescent="0.2">
      <c r="B161" s="123"/>
      <c r="C161" s="38" t="s">
        <v>9</v>
      </c>
      <c r="D161" s="38" t="s">
        <v>10</v>
      </c>
      <c r="E161" s="38" t="s">
        <v>1</v>
      </c>
      <c r="F161" s="38" t="s">
        <v>16</v>
      </c>
      <c r="G161" s="38" t="s">
        <v>14</v>
      </c>
      <c r="H161" s="42" t="s">
        <v>15</v>
      </c>
      <c r="I161" s="38" t="s">
        <v>18</v>
      </c>
      <c r="J161" s="42" t="s">
        <v>17</v>
      </c>
      <c r="K161" s="38" t="s">
        <v>19</v>
      </c>
      <c r="L161" s="42" t="s">
        <v>20</v>
      </c>
      <c r="M161" s="38" t="s">
        <v>4</v>
      </c>
      <c r="N161" s="127"/>
      <c r="O161" s="24"/>
      <c r="P161" s="60" t="s">
        <v>26</v>
      </c>
      <c r="Q161" s="60" t="s">
        <v>5</v>
      </c>
      <c r="R161" s="24"/>
    </row>
    <row r="162" spans="1:18" ht="45" x14ac:dyDescent="0.2">
      <c r="B162" s="39" t="s">
        <v>325</v>
      </c>
      <c r="C162" s="26">
        <v>0</v>
      </c>
      <c r="D162" s="26">
        <v>0</v>
      </c>
      <c r="E162" s="26">
        <v>0</v>
      </c>
      <c r="F162" s="46">
        <f t="shared" ref="F162:F167" si="15">+C162+D162+E162</f>
        <v>0</v>
      </c>
      <c r="G162" s="26">
        <v>0</v>
      </c>
      <c r="H162" s="26"/>
      <c r="I162" s="26">
        <v>0</v>
      </c>
      <c r="J162" s="26"/>
      <c r="K162" s="26">
        <v>0</v>
      </c>
      <c r="L162" s="26"/>
      <c r="M162" s="26">
        <f t="shared" ref="M162:M167" si="16">+G162+I162+K162</f>
        <v>0</v>
      </c>
      <c r="N162" s="49">
        <f t="shared" ref="N162:N167" si="17">+F162+M162</f>
        <v>0</v>
      </c>
      <c r="O162" s="28"/>
      <c r="P162" s="29"/>
      <c r="Q162" s="30"/>
      <c r="R162" s="28"/>
    </row>
    <row r="163" spans="1:18" ht="45" x14ac:dyDescent="0.2">
      <c r="B163" s="39" t="s">
        <v>326</v>
      </c>
      <c r="C163" s="26">
        <v>0</v>
      </c>
      <c r="D163" s="26">
        <v>0</v>
      </c>
      <c r="E163" s="26">
        <v>0</v>
      </c>
      <c r="F163" s="46">
        <f t="shared" si="15"/>
        <v>0</v>
      </c>
      <c r="G163" s="26">
        <v>0</v>
      </c>
      <c r="H163" s="26"/>
      <c r="I163" s="26">
        <v>0</v>
      </c>
      <c r="J163" s="26"/>
      <c r="K163" s="26">
        <v>0</v>
      </c>
      <c r="L163" s="26"/>
      <c r="M163" s="26">
        <f t="shared" si="16"/>
        <v>0</v>
      </c>
      <c r="N163" s="49">
        <f t="shared" si="17"/>
        <v>0</v>
      </c>
      <c r="O163" s="28"/>
      <c r="P163" s="29"/>
      <c r="Q163" s="30"/>
      <c r="R163" s="28"/>
    </row>
    <row r="164" spans="1:18" ht="60" x14ac:dyDescent="0.2">
      <c r="B164" s="39" t="s">
        <v>327</v>
      </c>
      <c r="C164" s="26">
        <v>0</v>
      </c>
      <c r="D164" s="26">
        <v>0</v>
      </c>
      <c r="E164" s="26">
        <v>0</v>
      </c>
      <c r="F164" s="46">
        <f t="shared" si="15"/>
        <v>0</v>
      </c>
      <c r="G164" s="26">
        <v>0</v>
      </c>
      <c r="H164" s="26"/>
      <c r="I164" s="26">
        <v>0</v>
      </c>
      <c r="J164" s="26"/>
      <c r="K164" s="26">
        <v>0</v>
      </c>
      <c r="L164" s="26"/>
      <c r="M164" s="26">
        <f t="shared" si="16"/>
        <v>0</v>
      </c>
      <c r="N164" s="49">
        <f t="shared" si="17"/>
        <v>0</v>
      </c>
      <c r="O164" s="28"/>
      <c r="P164" s="29"/>
      <c r="Q164" s="30"/>
      <c r="R164" s="28"/>
    </row>
    <row r="165" spans="1:18" ht="15" x14ac:dyDescent="0.2">
      <c r="B165" s="39" t="s">
        <v>328</v>
      </c>
      <c r="C165" s="26">
        <v>0</v>
      </c>
      <c r="D165" s="26">
        <v>0</v>
      </c>
      <c r="E165" s="26">
        <v>0</v>
      </c>
      <c r="F165" s="46">
        <f t="shared" si="15"/>
        <v>0</v>
      </c>
      <c r="G165" s="26">
        <v>0</v>
      </c>
      <c r="H165" s="26"/>
      <c r="I165" s="26">
        <v>0</v>
      </c>
      <c r="J165" s="26"/>
      <c r="K165" s="26">
        <v>0</v>
      </c>
      <c r="L165" s="26"/>
      <c r="M165" s="26">
        <f t="shared" si="16"/>
        <v>0</v>
      </c>
      <c r="N165" s="49">
        <f t="shared" si="17"/>
        <v>0</v>
      </c>
      <c r="O165" s="28"/>
      <c r="P165" s="29"/>
      <c r="Q165" s="30"/>
      <c r="R165" s="28"/>
    </row>
    <row r="166" spans="1:18" ht="45" x14ac:dyDescent="0.2">
      <c r="B166" s="39" t="s">
        <v>329</v>
      </c>
      <c r="C166" s="26">
        <v>0</v>
      </c>
      <c r="D166" s="26">
        <v>0</v>
      </c>
      <c r="E166" s="26">
        <v>0</v>
      </c>
      <c r="F166" s="46">
        <f t="shared" si="15"/>
        <v>0</v>
      </c>
      <c r="G166" s="26">
        <v>0</v>
      </c>
      <c r="H166" s="26"/>
      <c r="I166" s="26">
        <v>0</v>
      </c>
      <c r="J166" s="26"/>
      <c r="K166" s="26">
        <v>0</v>
      </c>
      <c r="L166" s="26"/>
      <c r="M166" s="26">
        <f t="shared" si="16"/>
        <v>0</v>
      </c>
      <c r="N166" s="49">
        <f t="shared" si="17"/>
        <v>0</v>
      </c>
      <c r="O166" s="28"/>
      <c r="P166" s="29"/>
      <c r="Q166" s="30"/>
      <c r="R166" s="28"/>
    </row>
    <row r="167" spans="1:18" ht="42.75" x14ac:dyDescent="0.2">
      <c r="B167" s="39" t="s">
        <v>241</v>
      </c>
      <c r="C167" s="26">
        <v>0</v>
      </c>
      <c r="D167" s="26">
        <v>0</v>
      </c>
      <c r="E167" s="26">
        <v>0</v>
      </c>
      <c r="F167" s="46">
        <f t="shared" si="15"/>
        <v>0</v>
      </c>
      <c r="G167" s="26">
        <v>0</v>
      </c>
      <c r="H167" s="26"/>
      <c r="I167" s="26">
        <v>0</v>
      </c>
      <c r="J167" s="26"/>
      <c r="K167" s="26">
        <v>0</v>
      </c>
      <c r="L167" s="26"/>
      <c r="M167" s="26">
        <f t="shared" si="16"/>
        <v>0</v>
      </c>
      <c r="N167" s="49">
        <f t="shared" si="17"/>
        <v>0</v>
      </c>
      <c r="O167" s="28"/>
      <c r="P167" s="29" t="s">
        <v>242</v>
      </c>
      <c r="Q167" s="51">
        <v>1</v>
      </c>
      <c r="R167" s="28"/>
    </row>
    <row r="168" spans="1:18" ht="15.75" x14ac:dyDescent="0.2">
      <c r="B168" s="31" t="s">
        <v>6</v>
      </c>
      <c r="C168" s="32">
        <f>SUM(C162:C167)</f>
        <v>0</v>
      </c>
      <c r="D168" s="32">
        <f>SUM(D162:D167)</f>
        <v>0</v>
      </c>
      <c r="E168" s="32">
        <f>SUM(E162:E167)</f>
        <v>0</v>
      </c>
      <c r="F168" s="32">
        <f>SUM(F162:F167)</f>
        <v>0</v>
      </c>
      <c r="G168" s="32">
        <f>SUM(G162:G167)</f>
        <v>0</v>
      </c>
      <c r="I168" s="32">
        <f>SUM(I162:I167)</f>
        <v>0</v>
      </c>
      <c r="K168" s="32">
        <f>SUM(K162:K167)</f>
        <v>0</v>
      </c>
      <c r="M168" s="50">
        <f>SUM(M162:M167)</f>
        <v>0</v>
      </c>
      <c r="N168" s="50">
        <f>SUM(N162:N167)</f>
        <v>0</v>
      </c>
      <c r="O168" s="33"/>
      <c r="Q168" s="48"/>
      <c r="R168" s="33"/>
    </row>
    <row r="170" spans="1:18" ht="15.75" x14ac:dyDescent="0.2">
      <c r="B170" s="31" t="s">
        <v>12</v>
      </c>
      <c r="C170" s="34">
        <f>F168</f>
        <v>0</v>
      </c>
      <c r="D170" s="40"/>
    </row>
    <row r="171" spans="1:18" ht="15.75" x14ac:dyDescent="0.2">
      <c r="B171" s="31" t="s">
        <v>7</v>
      </c>
      <c r="C171" s="34">
        <f>+M168</f>
        <v>0</v>
      </c>
      <c r="D171" s="40"/>
    </row>
    <row r="172" spans="1:18" ht="15.75" x14ac:dyDescent="0.25">
      <c r="B172" s="31" t="s">
        <v>3</v>
      </c>
      <c r="C172" s="36">
        <f>+C170+C171</f>
        <v>0</v>
      </c>
      <c r="D172" s="41"/>
    </row>
    <row r="174" spans="1:18" x14ac:dyDescent="0.2">
      <c r="A174" s="43"/>
      <c r="B174" s="43"/>
      <c r="C174" s="43"/>
      <c r="D174" s="43"/>
      <c r="E174" s="43"/>
      <c r="F174" s="43"/>
      <c r="G174" s="43"/>
      <c r="H174" s="43"/>
      <c r="I174" s="43"/>
      <c r="J174" s="43"/>
      <c r="K174" s="43"/>
      <c r="L174" s="43"/>
      <c r="M174" s="43"/>
      <c r="N174" s="43"/>
      <c r="O174" s="44"/>
      <c r="P174" s="43"/>
      <c r="Q174" s="43"/>
    </row>
    <row r="176" spans="1:18" ht="29.25" customHeight="1" x14ac:dyDescent="0.2">
      <c r="B176" s="61" t="s">
        <v>264</v>
      </c>
      <c r="C176" s="122" t="s">
        <v>330</v>
      </c>
      <c r="D176" s="122"/>
      <c r="E176" s="122"/>
      <c r="F176" s="122"/>
      <c r="G176" s="122"/>
      <c r="H176" s="122"/>
      <c r="I176" s="122"/>
      <c r="J176" s="122"/>
      <c r="K176" s="122"/>
      <c r="L176" s="122"/>
      <c r="M176" s="122"/>
      <c r="N176" s="122"/>
      <c r="O176" s="17"/>
      <c r="R176" s="17"/>
    </row>
    <row r="177" spans="1:18" ht="15" customHeight="1" x14ac:dyDescent="0.2">
      <c r="B177" s="21"/>
      <c r="C177" s="22"/>
      <c r="D177" s="22"/>
      <c r="E177" s="22"/>
      <c r="F177" s="22"/>
      <c r="G177" s="22"/>
      <c r="H177" s="22"/>
      <c r="I177" s="22"/>
      <c r="J177" s="22"/>
      <c r="K177" s="22"/>
      <c r="L177" s="22"/>
      <c r="M177" s="22"/>
      <c r="N177" s="22"/>
      <c r="O177" s="22"/>
      <c r="R177" s="22"/>
    </row>
    <row r="178" spans="1:18" ht="16.5" customHeight="1" x14ac:dyDescent="0.2">
      <c r="B178" s="123" t="s">
        <v>0</v>
      </c>
      <c r="C178" s="124" t="s">
        <v>13</v>
      </c>
      <c r="D178" s="125"/>
      <c r="E178" s="125"/>
      <c r="F178" s="126"/>
      <c r="G178" s="124" t="s">
        <v>2</v>
      </c>
      <c r="H178" s="125"/>
      <c r="I178" s="125"/>
      <c r="J178" s="125"/>
      <c r="K178" s="125"/>
      <c r="L178" s="125"/>
      <c r="M178" s="126"/>
      <c r="N178" s="127" t="s">
        <v>3</v>
      </c>
      <c r="O178" s="24"/>
      <c r="P178" s="121" t="s">
        <v>11</v>
      </c>
      <c r="Q178" s="121"/>
      <c r="R178" s="24"/>
    </row>
    <row r="179" spans="1:18" ht="31.5" customHeight="1" x14ac:dyDescent="0.2">
      <c r="B179" s="123"/>
      <c r="C179" s="38" t="s">
        <v>9</v>
      </c>
      <c r="D179" s="38" t="s">
        <v>10</v>
      </c>
      <c r="E179" s="38" t="s">
        <v>1</v>
      </c>
      <c r="F179" s="38" t="s">
        <v>16</v>
      </c>
      <c r="G179" s="38" t="s">
        <v>14</v>
      </c>
      <c r="H179" s="42" t="s">
        <v>15</v>
      </c>
      <c r="I179" s="38" t="s">
        <v>18</v>
      </c>
      <c r="J179" s="42" t="s">
        <v>17</v>
      </c>
      <c r="K179" s="38" t="s">
        <v>19</v>
      </c>
      <c r="L179" s="42" t="s">
        <v>20</v>
      </c>
      <c r="M179" s="38" t="s">
        <v>4</v>
      </c>
      <c r="N179" s="127"/>
      <c r="O179" s="24"/>
      <c r="P179" s="60" t="s">
        <v>26</v>
      </c>
      <c r="Q179" s="60" t="s">
        <v>5</v>
      </c>
      <c r="R179" s="24"/>
    </row>
    <row r="180" spans="1:18" ht="45" x14ac:dyDescent="0.2">
      <c r="B180" s="39" t="s">
        <v>331</v>
      </c>
      <c r="C180" s="26">
        <v>0</v>
      </c>
      <c r="D180" s="47">
        <v>2324744497</v>
      </c>
      <c r="E180" s="26">
        <v>0</v>
      </c>
      <c r="F180" s="46">
        <f t="shared" ref="F180:F185" si="18">+C180+D180+E180</f>
        <v>2324744497</v>
      </c>
      <c r="G180" s="26">
        <v>0</v>
      </c>
      <c r="H180" s="26"/>
      <c r="I180" s="26">
        <v>0</v>
      </c>
      <c r="J180" s="26"/>
      <c r="K180" s="26">
        <v>0</v>
      </c>
      <c r="L180" s="26"/>
      <c r="M180" s="26">
        <f t="shared" ref="M180:M185" si="19">+G180+I180+K180</f>
        <v>0</v>
      </c>
      <c r="N180" s="49">
        <f t="shared" ref="N180:N185" si="20">+F180+M180</f>
        <v>2324744497</v>
      </c>
      <c r="O180" s="28"/>
      <c r="P180" s="29" t="s">
        <v>332</v>
      </c>
      <c r="Q180" s="51">
        <v>1</v>
      </c>
      <c r="R180" s="28"/>
    </row>
    <row r="181" spans="1:18" ht="15" x14ac:dyDescent="0.2">
      <c r="B181" s="39" t="s">
        <v>333</v>
      </c>
      <c r="C181" s="26">
        <v>0</v>
      </c>
      <c r="D181" s="47">
        <v>2646075911</v>
      </c>
      <c r="E181" s="26">
        <v>0</v>
      </c>
      <c r="F181" s="46">
        <f t="shared" si="18"/>
        <v>2646075911</v>
      </c>
      <c r="G181" s="26">
        <v>0</v>
      </c>
      <c r="H181" s="26"/>
      <c r="I181" s="26">
        <v>0</v>
      </c>
      <c r="J181" s="26"/>
      <c r="K181" s="26">
        <v>0</v>
      </c>
      <c r="L181" s="26"/>
      <c r="M181" s="26">
        <f t="shared" si="19"/>
        <v>0</v>
      </c>
      <c r="N181" s="49">
        <f t="shared" si="20"/>
        <v>2646075911</v>
      </c>
      <c r="O181" s="28"/>
      <c r="P181" s="29"/>
      <c r="Q181" s="30"/>
      <c r="R181" s="28"/>
    </row>
    <row r="182" spans="1:18" ht="30" x14ac:dyDescent="0.2">
      <c r="B182" s="39" t="s">
        <v>334</v>
      </c>
      <c r="C182" s="26">
        <v>0</v>
      </c>
      <c r="D182" s="47">
        <v>420000000</v>
      </c>
      <c r="E182" s="26">
        <v>0</v>
      </c>
      <c r="F182" s="46">
        <f t="shared" si="18"/>
        <v>420000000</v>
      </c>
      <c r="G182" s="26">
        <v>0</v>
      </c>
      <c r="H182" s="26"/>
      <c r="I182" s="26">
        <v>0</v>
      </c>
      <c r="J182" s="26"/>
      <c r="K182" s="26">
        <v>0</v>
      </c>
      <c r="L182" s="26"/>
      <c r="M182" s="26">
        <f t="shared" si="19"/>
        <v>0</v>
      </c>
      <c r="N182" s="49">
        <f t="shared" si="20"/>
        <v>420000000</v>
      </c>
      <c r="O182" s="28"/>
      <c r="P182" s="29"/>
      <c r="Q182" s="30"/>
      <c r="R182" s="28"/>
    </row>
    <row r="183" spans="1:18" ht="30" x14ac:dyDescent="0.2">
      <c r="B183" s="39" t="s">
        <v>335</v>
      </c>
      <c r="C183" s="26">
        <v>0</v>
      </c>
      <c r="D183" s="47">
        <v>440434800</v>
      </c>
      <c r="E183" s="26">
        <v>0</v>
      </c>
      <c r="F183" s="46">
        <f t="shared" si="18"/>
        <v>440434800</v>
      </c>
      <c r="G183" s="26">
        <v>0</v>
      </c>
      <c r="H183" s="26"/>
      <c r="I183" s="26">
        <v>0</v>
      </c>
      <c r="J183" s="26"/>
      <c r="K183" s="26">
        <v>0</v>
      </c>
      <c r="L183" s="26"/>
      <c r="M183" s="26">
        <f t="shared" si="19"/>
        <v>0</v>
      </c>
      <c r="N183" s="49">
        <f t="shared" si="20"/>
        <v>440434800</v>
      </c>
      <c r="O183" s="28"/>
      <c r="P183" s="29"/>
      <c r="Q183" s="30"/>
      <c r="R183" s="28"/>
    </row>
    <row r="184" spans="1:18" ht="42.75" x14ac:dyDescent="0.2">
      <c r="B184" s="39" t="s">
        <v>238</v>
      </c>
      <c r="C184" s="26">
        <v>0</v>
      </c>
      <c r="D184" s="26">
        <v>0</v>
      </c>
      <c r="E184" s="26">
        <v>0</v>
      </c>
      <c r="F184" s="46">
        <f t="shared" si="18"/>
        <v>0</v>
      </c>
      <c r="G184" s="26">
        <v>0</v>
      </c>
      <c r="H184" s="26"/>
      <c r="I184" s="26">
        <v>0</v>
      </c>
      <c r="J184" s="26"/>
      <c r="K184" s="26">
        <v>0</v>
      </c>
      <c r="L184" s="26"/>
      <c r="M184" s="26">
        <f t="shared" si="19"/>
        <v>0</v>
      </c>
      <c r="N184" s="49">
        <f t="shared" si="20"/>
        <v>0</v>
      </c>
      <c r="O184" s="28"/>
      <c r="P184" s="29" t="s">
        <v>239</v>
      </c>
      <c r="Q184" s="51">
        <v>1</v>
      </c>
      <c r="R184" s="28"/>
    </row>
    <row r="185" spans="1:18" ht="42.75" x14ac:dyDescent="0.2">
      <c r="B185" s="39" t="s">
        <v>241</v>
      </c>
      <c r="C185" s="26">
        <v>0</v>
      </c>
      <c r="D185" s="47">
        <v>600000000</v>
      </c>
      <c r="E185" s="26">
        <v>0</v>
      </c>
      <c r="F185" s="46">
        <f t="shared" si="18"/>
        <v>600000000</v>
      </c>
      <c r="G185" s="26">
        <v>0</v>
      </c>
      <c r="H185" s="26"/>
      <c r="I185" s="26">
        <v>0</v>
      </c>
      <c r="J185" s="26"/>
      <c r="K185" s="26">
        <v>0</v>
      </c>
      <c r="L185" s="26"/>
      <c r="M185" s="26">
        <f t="shared" si="19"/>
        <v>0</v>
      </c>
      <c r="N185" s="49">
        <f t="shared" si="20"/>
        <v>600000000</v>
      </c>
      <c r="O185" s="28"/>
      <c r="P185" s="29" t="s">
        <v>242</v>
      </c>
      <c r="Q185" s="51">
        <v>0.8</v>
      </c>
      <c r="R185" s="28"/>
    </row>
    <row r="186" spans="1:18" ht="15.75" x14ac:dyDescent="0.2">
      <c r="B186" s="31" t="s">
        <v>6</v>
      </c>
      <c r="C186" s="32">
        <f>SUM(C180:C185)</f>
        <v>0</v>
      </c>
      <c r="D186" s="32">
        <f>SUM(D180:D185)</f>
        <v>6431255208</v>
      </c>
      <c r="E186" s="32">
        <f>SUM(E180:E185)</f>
        <v>0</v>
      </c>
      <c r="F186" s="32">
        <f>SUM(F180:F185)</f>
        <v>6431255208</v>
      </c>
      <c r="G186" s="32">
        <f>SUM(G180:G185)</f>
        <v>0</v>
      </c>
      <c r="I186" s="32">
        <f>SUM(I180:I185)</f>
        <v>0</v>
      </c>
      <c r="K186" s="32">
        <f>SUM(K180:K185)</f>
        <v>0</v>
      </c>
      <c r="M186" s="50">
        <f>SUM(M180:M185)</f>
        <v>0</v>
      </c>
      <c r="N186" s="50">
        <f>SUM(N180:N185)</f>
        <v>6431255208</v>
      </c>
      <c r="O186" s="33"/>
      <c r="Q186" s="48"/>
      <c r="R186" s="33"/>
    </row>
    <row r="188" spans="1:18" ht="15.75" x14ac:dyDescent="0.2">
      <c r="B188" s="31" t="s">
        <v>12</v>
      </c>
      <c r="C188" s="34">
        <f>F186</f>
        <v>6431255208</v>
      </c>
      <c r="D188" s="40"/>
    </row>
    <row r="189" spans="1:18" ht="15.75" x14ac:dyDescent="0.2">
      <c r="B189" s="31" t="s">
        <v>7</v>
      </c>
      <c r="C189" s="34">
        <f>+M186</f>
        <v>0</v>
      </c>
      <c r="D189" s="40"/>
    </row>
    <row r="190" spans="1:18" ht="15.75" x14ac:dyDescent="0.25">
      <c r="B190" s="31" t="s">
        <v>3</v>
      </c>
      <c r="C190" s="36">
        <f>+C188+C189</f>
        <v>6431255208</v>
      </c>
      <c r="D190" s="41"/>
    </row>
    <row r="192" spans="1:18" x14ac:dyDescent="0.2">
      <c r="A192" s="43"/>
      <c r="B192" s="43"/>
      <c r="C192" s="43"/>
      <c r="D192" s="43"/>
      <c r="E192" s="43"/>
      <c r="F192" s="43"/>
      <c r="G192" s="43"/>
      <c r="H192" s="43"/>
      <c r="I192" s="43"/>
      <c r="J192" s="43"/>
      <c r="K192" s="43"/>
      <c r="L192" s="43"/>
      <c r="M192" s="43"/>
      <c r="N192" s="43"/>
      <c r="O192" s="44"/>
      <c r="P192" s="43"/>
      <c r="Q192" s="43"/>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Portada</vt:lpstr>
      <vt:lpstr>Presentación</vt:lpstr>
      <vt:lpstr>Obj 1</vt:lpstr>
      <vt:lpstr>Obj 2</vt:lpstr>
      <vt:lpstr>Obj 3</vt:lpstr>
      <vt:lpstr>Obj 4</vt:lpstr>
      <vt:lpstr>Obj 5</vt:lpstr>
      <vt:lpstr>Obj 6</vt:lpstr>
      <vt:lpstr>Obj 7</vt:lpstr>
      <vt:lpstr>Obj 8</vt:lpstr>
      <vt:lpstr>Plan de Participación</vt:lpstr>
      <vt:lpstr>Control de Cambios</vt:lpstr>
      <vt:lpstr>'Plan de Participación'!Área_de_impresión</vt:lpstr>
      <vt:lpstr>Portada!Área_de_impresión</vt:lpstr>
      <vt:lpstr>Presentación!Área_de_impresión</vt:lpstr>
      <vt:lpstr>'Plan de Participación'!Títulos_a_imprimir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Adriana Pereira Oviedo</cp:lastModifiedBy>
  <cp:lastPrinted>2018-04-09T13:42:08Z</cp:lastPrinted>
  <dcterms:created xsi:type="dcterms:W3CDTF">2016-06-27T17:23:36Z</dcterms:created>
  <dcterms:modified xsi:type="dcterms:W3CDTF">2018-04-10T22:08:51Z</dcterms:modified>
</cp:coreProperties>
</file>